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using\ESG-HPP-HAP\EHH 2026-2027\EHH 2026-27 Application Materials\"/>
    </mc:Choice>
  </mc:AlternateContent>
  <xr:revisionPtr revIDLastSave="0" documentId="13_ncr:1_{D24D39E8-53F8-48BF-BC32-3C519ABF9F7F}" xr6:coauthVersionLast="47" xr6:coauthVersionMax="47" xr10:uidLastSave="{00000000-0000-0000-0000-000000000000}"/>
  <bookViews>
    <workbookView xWindow="19800" yWindow="210" windowWidth="29820" windowHeight="19950" activeTab="1" xr2:uid="{D4A519FB-D608-4F04-ABEE-37DB3203F3A5}"/>
  </bookViews>
  <sheets>
    <sheet name="Score Summary" sheetId="4" r:id="rId1"/>
    <sheet name="01-Agency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D5" i="3"/>
  <c r="D112" i="3"/>
  <c r="E95" i="3"/>
  <c r="D95" i="3"/>
  <c r="E27" i="3"/>
  <c r="D27" i="3"/>
  <c r="E33" i="3"/>
  <c r="D33" i="3"/>
  <c r="D10" i="3"/>
  <c r="E63" i="3"/>
  <c r="D63" i="3"/>
  <c r="E88" i="3"/>
  <c r="E81" i="3"/>
  <c r="E78" i="3"/>
  <c r="E72" i="3"/>
  <c r="E59" i="3"/>
  <c r="E54" i="3"/>
  <c r="E50" i="3"/>
  <c r="E47" i="3"/>
  <c r="E42" i="3"/>
  <c r="E21" i="3"/>
  <c r="E10" i="3"/>
  <c r="D81" i="3"/>
  <c r="D88" i="3"/>
  <c r="D78" i="3"/>
  <c r="D54" i="3"/>
  <c r="D59" i="3"/>
  <c r="D50" i="3"/>
  <c r="D47" i="3"/>
  <c r="D42" i="3"/>
  <c r="D21" i="3"/>
  <c r="E112" i="3" l="1"/>
  <c r="E2" i="3" l="1"/>
  <c r="E3" i="3"/>
  <c r="F7" i="4"/>
  <c r="D7" i="4"/>
  <c r="E7" i="4" l="1"/>
</calcChain>
</file>

<file path=xl/sharedStrings.xml><?xml version="1.0" encoding="utf-8"?>
<sst xmlns="http://schemas.openxmlformats.org/spreadsheetml/2006/main" count="121" uniqueCount="112">
  <si>
    <t>Reviewer:</t>
  </si>
  <si>
    <t>Applicant:</t>
  </si>
  <si>
    <t>Topics &amp; Question:</t>
  </si>
  <si>
    <t>Score</t>
  </si>
  <si>
    <t>Maximum Potential 
Points</t>
  </si>
  <si>
    <t>Financial Management</t>
  </si>
  <si>
    <t>Applicant Information</t>
  </si>
  <si>
    <t>Rationale &amp; Notes</t>
  </si>
  <si>
    <t>Eligible/Ineligible</t>
  </si>
  <si>
    <t>Eligible?</t>
  </si>
  <si>
    <t xml:space="preserve">Reviewer: </t>
  </si>
  <si>
    <t>#</t>
  </si>
  <si>
    <t>Applicant Name</t>
  </si>
  <si>
    <t>Eligible?
(Yes, No)</t>
  </si>
  <si>
    <t>Attachments</t>
  </si>
  <si>
    <t>Project Design</t>
  </si>
  <si>
    <t>2a</t>
  </si>
  <si>
    <t>Applicant describes the proposed project</t>
  </si>
  <si>
    <t>Applicant describes the housing supports and/or supportive services that will be provided</t>
  </si>
  <si>
    <t>2b</t>
  </si>
  <si>
    <t>Applicant describes the outreach that will occur</t>
  </si>
  <si>
    <t>Applicant describes landlord engagement that will occur</t>
  </si>
  <si>
    <t>Project Description</t>
  </si>
  <si>
    <t>Need</t>
  </si>
  <si>
    <t>If landlord engagement is not applicable = 3</t>
  </si>
  <si>
    <t>3b</t>
  </si>
  <si>
    <t>Quality of data sources</t>
  </si>
  <si>
    <t>Third-party data = 3; agency data = 2; unknown data source = 1; no data provided = 0</t>
  </si>
  <si>
    <t>1a</t>
  </si>
  <si>
    <t>1b</t>
  </si>
  <si>
    <t>1c</t>
  </si>
  <si>
    <t>1d</t>
  </si>
  <si>
    <t>Budget Narrative</t>
  </si>
  <si>
    <t>Applicant describes the need for the project using data</t>
  </si>
  <si>
    <t>All proposed activities are eligible</t>
  </si>
  <si>
    <t>Yes = eligible; No = Project is NOT eligible, stop reviewing</t>
  </si>
  <si>
    <t>Population Served</t>
  </si>
  <si>
    <t>4a</t>
  </si>
  <si>
    <t>Applicant describes the population that will be served</t>
  </si>
  <si>
    <t>4b</t>
  </si>
  <si>
    <t>Applicant describes the eligibility criteria that will be used</t>
  </si>
  <si>
    <t>Applicant provides description of factors that cause denial</t>
  </si>
  <si>
    <t>Project Coordination</t>
  </si>
  <si>
    <t>5a</t>
  </si>
  <si>
    <t>Applicant describes how the project will coordinate/integrate with other services in the community</t>
  </si>
  <si>
    <t>Applicant references the local homeless coalition and the HUD-recognized CoC = +1</t>
  </si>
  <si>
    <t>Applicant describes how the project will provide/facilitate training in self-sufficiency</t>
  </si>
  <si>
    <t>Self-Sufficiency</t>
  </si>
  <si>
    <t>Rent Calculation</t>
  </si>
  <si>
    <t>Housing First</t>
  </si>
  <si>
    <t>6a</t>
  </si>
  <si>
    <t>7a</t>
  </si>
  <si>
    <t>8a</t>
  </si>
  <si>
    <t>Applicant describes how the Housing First approach will be applied</t>
  </si>
  <si>
    <t>Applicant includes details on trauma-informed care</t>
  </si>
  <si>
    <t>Applicant includes details on harm reduction</t>
  </si>
  <si>
    <t>Housing Barriers</t>
  </si>
  <si>
    <t>9a</t>
  </si>
  <si>
    <t xml:space="preserve">Applicant describes how the project will address issues that could jeopardize a client’s housing </t>
  </si>
  <si>
    <t>Applicant describes how the project will ensure at least 25% of participant income is spent on rent</t>
  </si>
  <si>
    <t>10a</t>
  </si>
  <si>
    <t>Local Priority</t>
  </si>
  <si>
    <t>HMIS</t>
  </si>
  <si>
    <t>11a</t>
  </si>
  <si>
    <t>Applicant is a current user of HMIS or Osnium OR is not a current user but is eligible to use HMIS or Osnium</t>
  </si>
  <si>
    <t>12a</t>
  </si>
  <si>
    <t>Applicant provides a description of how the project will participate in CE</t>
  </si>
  <si>
    <t>OR</t>
  </si>
  <si>
    <t>Applicant provides a description of how the project cannot fit in the current CE system</t>
  </si>
  <si>
    <t>Applicant provides a description of the client selection process</t>
  </si>
  <si>
    <t>Coordinated Entry (CE) - Answer only one of the below</t>
  </si>
  <si>
    <t>13a</t>
  </si>
  <si>
    <t>Applicant describes the agency's financial management structure</t>
  </si>
  <si>
    <t>14a</t>
  </si>
  <si>
    <t>Lived-Experience</t>
  </si>
  <si>
    <t>History</t>
  </si>
  <si>
    <t>15a</t>
  </si>
  <si>
    <t>Applicant describes the agency's experience in operating homeless/housing programs and/or experience working with persons experiencing homelessness</t>
  </si>
  <si>
    <t>Applicant describes the qualifications of program staff, including knowledge and experience</t>
  </si>
  <si>
    <t>Applicant describes one of the following:</t>
  </si>
  <si>
    <r>
      <t xml:space="preserve">If serving people experiencing homelessness, how the project involves people with lived experience of homelessness </t>
    </r>
    <r>
      <rPr>
        <b/>
        <sz val="11"/>
        <color theme="1"/>
        <rFont val="Calibri"/>
        <family val="2"/>
        <scheme val="minor"/>
      </rPr>
      <t>-OR-</t>
    </r>
  </si>
  <si>
    <t>If not serving people experiencing homelessness, how the project involves people with lived experience of housing instability</t>
  </si>
  <si>
    <t>Confirmation, via SAM.gov, that the applicant has no active exclusions</t>
  </si>
  <si>
    <t>Agency’s most recent fiscal audit, including management letter</t>
  </si>
  <si>
    <t>Signed HAP Certification form</t>
  </si>
  <si>
    <t>Application's Total Score</t>
  </si>
  <si>
    <t>Overall Comments:</t>
  </si>
  <si>
    <t>Reasons for denial are consistent with a low barrier approach = +1</t>
  </si>
  <si>
    <t>General Scoring Guidelines</t>
  </si>
  <si>
    <t>To receive full points, the response must be comprehensive and address all parts of the question</t>
  </si>
  <si>
    <t>Yes = eligible; No = Applicant is NOT eligible, stop reviewing</t>
  </si>
  <si>
    <t>Is the applicant an eligible agency type?</t>
  </si>
  <si>
    <t>Applicant describes how the project meets a HUD-CoC priority</t>
  </si>
  <si>
    <t>To be eligible, must be attached AND show no active exclusions</t>
  </si>
  <si>
    <t>To be eligible, must be attached AND signed</t>
  </si>
  <si>
    <t xml:space="preserve">To be eligible, must be attached </t>
  </si>
  <si>
    <t>3a</t>
  </si>
  <si>
    <t>The proposed budget is likely to meet the needs described in #2.</t>
  </si>
  <si>
    <t>Low barrier criteria = 5; high barrier criteria/no description = 0</t>
  </si>
  <si>
    <t xml:space="preserve">If project does not meet a priority = 0 </t>
  </si>
  <si>
    <t>Overall comments</t>
  </si>
  <si>
    <t>Agency1</t>
  </si>
  <si>
    <t>If there is no response or the response is not relevant to the question = 0 points</t>
  </si>
  <si>
    <t>**</t>
  </si>
  <si>
    <t>Unspent Funds</t>
  </si>
  <si>
    <t>No = 0</t>
  </si>
  <si>
    <t>Did applicant have unspent HAP funding in the last completed EHH grant cycle?</t>
  </si>
  <si>
    <t>Yes, &lt;10% unspent = -10</t>
  </si>
  <si>
    <t>Yes, 10-20% unspent = -20</t>
  </si>
  <si>
    <t>Yes, &gt;20% unspent = -30</t>
  </si>
  <si>
    <t>2026-27 HAP Project Application Scorecard</t>
  </si>
  <si>
    <t>2026-27 HAP Applicant Score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</si>
</sst>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0" fillId="0" borderId="0" xfId="1" applyFont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34" xfId="0" applyFon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0" fontId="0" fillId="3" borderId="2" xfId="0" applyFill="1" applyBorder="1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9" xfId="0" applyFont="1" applyFill="1" applyBorder="1" applyProtection="1"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0" fillId="0" borderId="19" xfId="0" applyBorder="1" applyAlignment="1" applyProtection="1">
      <alignment vertical="top"/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7" xfId="0" applyFont="1" applyBorder="1" applyAlignment="1">
      <alignment vertical="center"/>
    </xf>
    <xf numFmtId="0" fontId="2" fillId="3" borderId="1" xfId="0" applyFont="1" applyFill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0" borderId="6" xfId="0" applyFont="1" applyBorder="1"/>
    <xf numFmtId="0" fontId="0" fillId="0" borderId="22" xfId="0" applyBorder="1" applyAlignment="1">
      <alignment vertical="top" wrapText="1"/>
    </xf>
    <xf numFmtId="0" fontId="0" fillId="0" borderId="20" xfId="0" applyBorder="1" applyAlignment="1">
      <alignment horizontal="center" wrapText="1"/>
    </xf>
    <xf numFmtId="0" fontId="2" fillId="0" borderId="8" xfId="0" applyFont="1" applyBorder="1"/>
    <xf numFmtId="0" fontId="6" fillId="0" borderId="23" xfId="0" applyFont="1" applyBorder="1" applyAlignment="1">
      <alignment vertical="top" wrapText="1"/>
    </xf>
    <xf numFmtId="0" fontId="0" fillId="0" borderId="0" xfId="0" applyAlignment="1">
      <alignment horizontal="center" wrapText="1"/>
    </xf>
    <xf numFmtId="0" fontId="2" fillId="0" borderId="10" xfId="0" applyFont="1" applyBorder="1"/>
    <xf numFmtId="0" fontId="0" fillId="0" borderId="24" xfId="0" applyBorder="1"/>
    <xf numFmtId="0" fontId="0" fillId="0" borderId="11" xfId="0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0" fillId="0" borderId="32" xfId="0" applyBorder="1" applyAlignment="1">
      <alignment vertical="top" wrapText="1"/>
    </xf>
    <xf numFmtId="0" fontId="0" fillId="0" borderId="14" xfId="0" applyBorder="1" applyAlignment="1">
      <alignment horizontal="center"/>
    </xf>
    <xf numFmtId="0" fontId="2" fillId="0" borderId="26" xfId="0" applyFont="1" applyBorder="1" applyAlignment="1">
      <alignment horizontal="right"/>
    </xf>
    <xf numFmtId="0" fontId="0" fillId="0" borderId="27" xfId="0" applyBorder="1" applyAlignment="1">
      <alignment vertical="top" wrapText="1"/>
    </xf>
    <xf numFmtId="0" fontId="2" fillId="0" borderId="8" xfId="0" applyFont="1" applyBorder="1" applyAlignment="1">
      <alignment horizontal="right"/>
    </xf>
    <xf numFmtId="0" fontId="0" fillId="0" borderId="23" xfId="0" applyBorder="1" applyAlignment="1">
      <alignment horizontal="left" vertical="top" wrapText="1"/>
    </xf>
    <xf numFmtId="0" fontId="0" fillId="0" borderId="23" xfId="0" applyBorder="1" applyAlignment="1">
      <alignment vertical="top" wrapText="1"/>
    </xf>
    <xf numFmtId="0" fontId="6" fillId="0" borderId="23" xfId="0" applyFont="1" applyBorder="1" applyAlignment="1">
      <alignment horizontal="left" vertical="top" wrapText="1"/>
    </xf>
    <xf numFmtId="0" fontId="2" fillId="0" borderId="26" xfId="0" applyFont="1" applyBorder="1"/>
    <xf numFmtId="0" fontId="0" fillId="0" borderId="28" xfId="0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27" xfId="0" applyBorder="1"/>
    <xf numFmtId="0" fontId="2" fillId="2" borderId="3" xfId="0" applyFont="1" applyFill="1" applyBorder="1" applyAlignment="1">
      <alignment vertical="top" wrapText="1"/>
    </xf>
    <xf numFmtId="0" fontId="0" fillId="0" borderId="13" xfId="0" applyBorder="1" applyAlignment="1">
      <alignment horizontal="center"/>
    </xf>
    <xf numFmtId="0" fontId="0" fillId="0" borderId="27" xfId="0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right"/>
    </xf>
    <xf numFmtId="0" fontId="6" fillId="0" borderId="21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40" xfId="0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0" fillId="0" borderId="8" xfId="0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top"/>
    </xf>
    <xf numFmtId="0" fontId="7" fillId="0" borderId="0" xfId="0" applyFont="1"/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0" fillId="3" borderId="4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7" fillId="0" borderId="0" xfId="0" applyFont="1" applyProtection="1">
      <protection locked="0"/>
    </xf>
    <xf numFmtId="0" fontId="4" fillId="0" borderId="23" xfId="0" applyFont="1" applyBorder="1" applyAlignment="1">
      <alignment vertical="top" wrapText="1"/>
    </xf>
    <xf numFmtId="0" fontId="9" fillId="0" borderId="23" xfId="0" applyFont="1" applyBorder="1" applyAlignment="1">
      <alignment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vertical="top"/>
    </xf>
    <xf numFmtId="0" fontId="10" fillId="0" borderId="6" xfId="0" applyFont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8" xfId="0" applyBorder="1"/>
    <xf numFmtId="0" fontId="0" fillId="0" borderId="23" xfId="0" applyBorder="1"/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0" fillId="0" borderId="35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2">
    <cellStyle name="Normal" xfId="0" builtinId="0"/>
    <cellStyle name="Percent" xfId="1" builtinId="5"/>
  </cellStyles>
  <dxfs count="17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C4242"/>
        </patternFill>
      </fill>
    </dxf>
    <dxf>
      <fill>
        <patternFill>
          <bgColor rgb="FF92D050"/>
        </patternFill>
      </fill>
    </dxf>
    <dxf>
      <fill>
        <patternFill>
          <bgColor rgb="FFFC4242"/>
        </patternFill>
      </fill>
    </dxf>
    <dxf>
      <fill>
        <patternFill>
          <bgColor rgb="FF92D050"/>
        </patternFill>
      </fill>
    </dxf>
    <dxf>
      <fill>
        <patternFill>
          <bgColor rgb="FFFC4242"/>
        </patternFill>
      </fill>
    </dxf>
    <dxf>
      <fill>
        <patternFill>
          <bgColor rgb="FF92D050"/>
        </patternFill>
      </fill>
    </dxf>
    <dxf>
      <fill>
        <patternFill>
          <bgColor rgb="FFFC4242"/>
        </patternFill>
      </fill>
    </dxf>
    <dxf>
      <fill>
        <patternFill>
          <bgColor rgb="FF92D050"/>
        </patternFill>
      </fill>
    </dxf>
    <dxf>
      <fill>
        <patternFill>
          <bgColor rgb="FFFC4242"/>
        </patternFill>
      </fill>
    </dxf>
    <dxf>
      <fill>
        <patternFill>
          <bgColor rgb="FF92D050"/>
        </patternFill>
      </fill>
    </dxf>
    <dxf>
      <fill>
        <patternFill>
          <bgColor rgb="FFFC42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  <color rgb="FFFC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1C3F-F869-4EEF-A715-FB14BABE8FC2}">
  <dimension ref="B1:F34"/>
  <sheetViews>
    <sheetView showGridLines="0" workbookViewId="0">
      <selection activeCell="D4" sqref="D4:F4"/>
    </sheetView>
  </sheetViews>
  <sheetFormatPr defaultRowHeight="15" x14ac:dyDescent="0.25"/>
  <cols>
    <col min="1" max="1" width="0.85546875" customWidth="1"/>
    <col min="2" max="2" width="2.7109375" customWidth="1"/>
    <col min="3" max="3" width="42.5703125" style="1" bestFit="1" customWidth="1"/>
    <col min="4" max="4" width="15" style="29" bestFit="1" customWidth="1"/>
    <col min="5" max="5" width="7.7109375" style="29" customWidth="1"/>
    <col min="6" max="6" width="31.85546875" customWidth="1"/>
  </cols>
  <sheetData>
    <row r="1" spans="2:6" ht="5.45" customHeight="1" x14ac:dyDescent="0.25"/>
    <row r="2" spans="2:6" x14ac:dyDescent="0.25">
      <c r="B2" s="27" t="s">
        <v>111</v>
      </c>
    </row>
    <row r="3" spans="2:6" ht="6.6" customHeight="1" x14ac:dyDescent="0.25">
      <c r="B3" s="27"/>
    </row>
    <row r="4" spans="2:6" x14ac:dyDescent="0.25">
      <c r="B4" s="25" t="s">
        <v>10</v>
      </c>
      <c r="C4" s="95"/>
      <c r="D4" s="125"/>
      <c r="E4" s="126"/>
      <c r="F4" s="127"/>
    </row>
    <row r="5" spans="2:6" ht="6.6" customHeight="1" x14ac:dyDescent="0.25"/>
    <row r="6" spans="2:6" ht="30" x14ac:dyDescent="0.25">
      <c r="B6" s="23" t="s">
        <v>11</v>
      </c>
      <c r="C6" s="96" t="s">
        <v>12</v>
      </c>
      <c r="D6" s="24" t="s">
        <v>13</v>
      </c>
      <c r="E6" s="24" t="s">
        <v>3</v>
      </c>
      <c r="F6" s="24" t="s">
        <v>100</v>
      </c>
    </row>
    <row r="7" spans="2:6" x14ac:dyDescent="0.25">
      <c r="B7" s="26">
        <v>1</v>
      </c>
      <c r="C7" s="97" t="s">
        <v>101</v>
      </c>
      <c r="D7" s="28">
        <f>'01-Agency1'!E111</f>
        <v>0</v>
      </c>
      <c r="E7" s="28">
        <f>'01-Agency1'!E112</f>
        <v>0</v>
      </c>
      <c r="F7" s="26">
        <f>'01-Agency1'!F112</f>
        <v>0</v>
      </c>
    </row>
    <row r="8" spans="2:6" x14ac:dyDescent="0.25">
      <c r="B8" s="26">
        <v>2</v>
      </c>
      <c r="C8" s="97"/>
      <c r="D8" s="28"/>
      <c r="E8" s="28"/>
      <c r="F8" s="26"/>
    </row>
    <row r="9" spans="2:6" x14ac:dyDescent="0.25">
      <c r="B9" s="26">
        <v>3</v>
      </c>
      <c r="C9" s="97"/>
      <c r="D9" s="28"/>
      <c r="E9" s="28"/>
      <c r="F9" s="26"/>
    </row>
    <row r="10" spans="2:6" x14ac:dyDescent="0.25">
      <c r="B10" s="26">
        <v>4</v>
      </c>
      <c r="C10" s="97"/>
      <c r="D10" s="28"/>
      <c r="E10" s="28"/>
      <c r="F10" s="26"/>
    </row>
    <row r="11" spans="2:6" x14ac:dyDescent="0.25">
      <c r="B11" s="26">
        <v>5</v>
      </c>
      <c r="C11" s="97"/>
      <c r="D11" s="28"/>
      <c r="E11" s="28"/>
      <c r="F11" s="26"/>
    </row>
    <row r="12" spans="2:6" x14ac:dyDescent="0.25">
      <c r="B12" s="26">
        <v>6</v>
      </c>
      <c r="C12" s="97"/>
      <c r="D12" s="28"/>
      <c r="E12" s="28"/>
      <c r="F12" s="26"/>
    </row>
    <row r="13" spans="2:6" x14ac:dyDescent="0.25">
      <c r="B13" s="26">
        <v>7</v>
      </c>
      <c r="C13" s="97"/>
      <c r="D13" s="28"/>
      <c r="E13" s="28"/>
      <c r="F13" s="26"/>
    </row>
    <row r="14" spans="2:6" x14ac:dyDescent="0.25">
      <c r="B14" s="26">
        <v>8</v>
      </c>
      <c r="C14" s="97"/>
      <c r="D14" s="28"/>
      <c r="E14" s="28"/>
      <c r="F14" s="26"/>
    </row>
    <row r="15" spans="2:6" x14ac:dyDescent="0.25">
      <c r="B15" s="26">
        <v>9</v>
      </c>
      <c r="C15" s="97"/>
      <c r="D15" s="28"/>
      <c r="E15" s="28"/>
      <c r="F15" s="26"/>
    </row>
    <row r="16" spans="2:6" x14ac:dyDescent="0.25">
      <c r="B16" s="26">
        <v>10</v>
      </c>
      <c r="C16" s="97"/>
      <c r="D16" s="28"/>
      <c r="E16" s="28"/>
      <c r="F16" s="26"/>
    </row>
    <row r="17" spans="2:6" x14ac:dyDescent="0.25">
      <c r="B17" s="26">
        <v>11</v>
      </c>
      <c r="C17" s="97"/>
      <c r="D17" s="28"/>
      <c r="E17" s="28"/>
      <c r="F17" s="26"/>
    </row>
    <row r="18" spans="2:6" x14ac:dyDescent="0.25">
      <c r="B18" s="26">
        <v>12</v>
      </c>
      <c r="C18" s="97"/>
      <c r="D18" s="28"/>
      <c r="E18" s="28"/>
      <c r="F18" s="26"/>
    </row>
    <row r="19" spans="2:6" x14ac:dyDescent="0.25">
      <c r="B19" s="26">
        <v>13</v>
      </c>
      <c r="C19" s="97"/>
      <c r="D19" s="28"/>
      <c r="E19" s="28"/>
      <c r="F19" s="26"/>
    </row>
    <row r="20" spans="2:6" x14ac:dyDescent="0.25">
      <c r="B20" s="26">
        <v>14</v>
      </c>
      <c r="C20" s="97"/>
      <c r="D20" s="28"/>
      <c r="E20" s="28"/>
      <c r="F20" s="26"/>
    </row>
    <row r="21" spans="2:6" x14ac:dyDescent="0.25">
      <c r="B21" s="26">
        <v>15</v>
      </c>
      <c r="C21" s="97"/>
      <c r="D21" s="28"/>
      <c r="E21" s="28"/>
      <c r="F21" s="26"/>
    </row>
    <row r="22" spans="2:6" x14ac:dyDescent="0.25">
      <c r="B22" s="26">
        <v>16</v>
      </c>
      <c r="C22" s="97"/>
      <c r="D22" s="28"/>
      <c r="E22" s="28"/>
      <c r="F22" s="26"/>
    </row>
    <row r="23" spans="2:6" x14ac:dyDescent="0.25">
      <c r="B23" s="26">
        <v>17</v>
      </c>
      <c r="C23" s="97"/>
      <c r="D23" s="28"/>
      <c r="E23" s="28"/>
      <c r="F23" s="26"/>
    </row>
    <row r="24" spans="2:6" x14ac:dyDescent="0.25">
      <c r="B24" s="26">
        <v>18</v>
      </c>
      <c r="C24" s="97"/>
      <c r="D24" s="28"/>
      <c r="E24" s="28"/>
      <c r="F24" s="26"/>
    </row>
    <row r="25" spans="2:6" x14ac:dyDescent="0.25">
      <c r="B25" s="26">
        <v>19</v>
      </c>
      <c r="C25" s="97"/>
      <c r="D25" s="28"/>
      <c r="E25" s="28"/>
      <c r="F25" s="26"/>
    </row>
    <row r="26" spans="2:6" x14ac:dyDescent="0.25">
      <c r="B26" s="26">
        <v>20</v>
      </c>
      <c r="C26" s="97"/>
      <c r="D26" s="28"/>
      <c r="E26" s="28"/>
      <c r="F26" s="26"/>
    </row>
    <row r="27" spans="2:6" x14ac:dyDescent="0.25">
      <c r="B27" s="26">
        <v>21</v>
      </c>
      <c r="C27" s="97"/>
      <c r="D27" s="28"/>
      <c r="E27" s="28"/>
      <c r="F27" s="26"/>
    </row>
    <row r="28" spans="2:6" x14ac:dyDescent="0.25">
      <c r="B28" s="26">
        <v>22</v>
      </c>
      <c r="C28" s="97"/>
      <c r="D28" s="28"/>
      <c r="E28" s="28"/>
      <c r="F28" s="26"/>
    </row>
    <row r="31" spans="2:6" x14ac:dyDescent="0.25">
      <c r="C31" s="98" t="s">
        <v>88</v>
      </c>
    </row>
    <row r="32" spans="2:6" x14ac:dyDescent="0.25">
      <c r="C32" s="1" t="s">
        <v>89</v>
      </c>
    </row>
    <row r="33" spans="3:4" ht="15" customHeight="1" x14ac:dyDescent="0.25">
      <c r="C33" s="1" t="s">
        <v>102</v>
      </c>
      <c r="D33"/>
    </row>
    <row r="34" spans="3:4" x14ac:dyDescent="0.25">
      <c r="D34"/>
    </row>
  </sheetData>
  <mergeCells count="1">
    <mergeCell ref="D4:F4"/>
  </mergeCells>
  <conditionalFormatting sqref="D7:D28">
    <cfRule type="cellIs" dxfId="16" priority="1" operator="equal">
      <formula>"No"</formula>
    </cfRule>
    <cfRule type="cellIs" dxfId="15" priority="3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4FB5E-D34A-4535-B74E-1AF52579BC05}">
  <dimension ref="B1:I117"/>
  <sheetViews>
    <sheetView showGridLines="0" tabSelected="1" zoomScaleNormal="100" workbookViewId="0">
      <selection activeCell="E2" sqref="E2:F2"/>
    </sheetView>
  </sheetViews>
  <sheetFormatPr defaultColWidth="8.7109375" defaultRowHeight="15" x14ac:dyDescent="0.25"/>
  <cols>
    <col min="1" max="1" width="1.85546875" style="1" customWidth="1"/>
    <col min="2" max="2" width="5.5703125" style="27" customWidth="1"/>
    <col min="3" max="3" width="78.140625" bestFit="1" customWidth="1"/>
    <col min="4" max="4" width="18.85546875" style="29" customWidth="1"/>
    <col min="5" max="5" width="17.85546875" style="2" bestFit="1" customWidth="1"/>
    <col min="6" max="6" width="41.5703125" style="1" customWidth="1"/>
    <col min="7" max="7" width="9.7109375" style="1" bestFit="1" customWidth="1"/>
    <col min="8" max="16384" width="8.7109375" style="1"/>
  </cols>
  <sheetData>
    <row r="1" spans="2:9" x14ac:dyDescent="0.25">
      <c r="G1" s="3"/>
      <c r="I1" s="4"/>
    </row>
    <row r="2" spans="2:9" ht="14.45" customHeight="1" x14ac:dyDescent="0.25">
      <c r="B2" s="94" t="s">
        <v>110</v>
      </c>
      <c r="C2" s="36"/>
      <c r="D2" s="37" t="s">
        <v>1</v>
      </c>
      <c r="E2" s="118" t="str">
        <f>'Score Summary'!C7</f>
        <v>Agency1</v>
      </c>
      <c r="F2" s="119"/>
      <c r="G2" s="3"/>
      <c r="I2" s="4"/>
    </row>
    <row r="3" spans="2:9" ht="14.45" customHeight="1" x14ac:dyDescent="0.25">
      <c r="B3" s="38"/>
      <c r="C3" s="39"/>
      <c r="D3" s="37" t="s">
        <v>0</v>
      </c>
      <c r="E3" s="120">
        <f>'Score Summary'!D4</f>
        <v>0</v>
      </c>
      <c r="F3" s="121"/>
      <c r="G3" s="3"/>
      <c r="I3" s="4"/>
    </row>
    <row r="4" spans="2:9" ht="30" x14ac:dyDescent="0.25">
      <c r="B4" s="37" t="s">
        <v>2</v>
      </c>
      <c r="C4" s="37"/>
      <c r="D4" s="40" t="s">
        <v>4</v>
      </c>
      <c r="E4" s="93" t="s">
        <v>3</v>
      </c>
      <c r="F4" s="37" t="s">
        <v>7</v>
      </c>
      <c r="G4" s="35"/>
    </row>
    <row r="5" spans="2:9" x14ac:dyDescent="0.25">
      <c r="B5" s="41" t="s">
        <v>6</v>
      </c>
      <c r="C5" s="42"/>
      <c r="D5" s="43">
        <f>D10+D21+D27+D33+D42+D47+D50+D54+D59+D63+D67+D72+D78+D81+D88+D95+D101</f>
        <v>100</v>
      </c>
      <c r="E5" s="88">
        <f>E10+E21+E27+E33+E42+E47+E50+E54+E59+E63+E67+E72+E78+E81+E88+E95+E101</f>
        <v>0</v>
      </c>
      <c r="F5" s="6"/>
    </row>
    <row r="6" spans="2:9" ht="14.45" customHeight="1" x14ac:dyDescent="0.25">
      <c r="B6" s="44"/>
      <c r="C6" s="45" t="s">
        <v>91</v>
      </c>
      <c r="D6" s="46" t="s">
        <v>8</v>
      </c>
      <c r="E6" s="7"/>
      <c r="F6" s="122"/>
    </row>
    <row r="7" spans="2:9" x14ac:dyDescent="0.25">
      <c r="B7" s="47"/>
      <c r="C7" s="48" t="s">
        <v>90</v>
      </c>
      <c r="D7" s="49"/>
      <c r="F7" s="123"/>
    </row>
    <row r="8" spans="2:9" x14ac:dyDescent="0.25">
      <c r="B8" s="50"/>
      <c r="C8" s="51"/>
      <c r="D8" s="52"/>
      <c r="E8" s="5"/>
      <c r="F8" s="124"/>
    </row>
    <row r="9" spans="2:9" x14ac:dyDescent="0.25">
      <c r="B9" s="41" t="s">
        <v>15</v>
      </c>
      <c r="C9" s="42"/>
      <c r="D9" s="53"/>
      <c r="E9" s="9"/>
      <c r="F9" s="6"/>
    </row>
    <row r="10" spans="2:9" x14ac:dyDescent="0.25">
      <c r="B10" s="54">
        <v>1</v>
      </c>
      <c r="C10" s="55" t="s">
        <v>22</v>
      </c>
      <c r="D10" s="56">
        <f>SUM(D11,D13,D16,D18)</f>
        <v>14</v>
      </c>
      <c r="E10" s="89">
        <f>SUM(E11,E13,E16,E18)</f>
        <v>0</v>
      </c>
      <c r="F10" s="30"/>
      <c r="G10" s="4"/>
    </row>
    <row r="11" spans="2:9" ht="14.45" customHeight="1" x14ac:dyDescent="0.25">
      <c r="B11" s="57" t="s">
        <v>28</v>
      </c>
      <c r="C11" s="58" t="s">
        <v>17</v>
      </c>
      <c r="D11" s="59">
        <v>5</v>
      </c>
      <c r="E11" s="10"/>
      <c r="F11" s="11"/>
    </row>
    <row r="12" spans="2:9" ht="14.45" customHeight="1" x14ac:dyDescent="0.25">
      <c r="B12" s="60"/>
      <c r="C12" s="61"/>
      <c r="D12" s="49"/>
      <c r="F12" s="15"/>
    </row>
    <row r="13" spans="2:9" x14ac:dyDescent="0.25">
      <c r="B13" s="62" t="s">
        <v>29</v>
      </c>
      <c r="C13" s="107" t="s">
        <v>18</v>
      </c>
      <c r="D13" s="59">
        <v>3</v>
      </c>
      <c r="E13" s="10"/>
      <c r="F13" s="11"/>
    </row>
    <row r="14" spans="2:9" x14ac:dyDescent="0.25">
      <c r="B14" s="62"/>
      <c r="C14" s="107"/>
      <c r="F14" s="15"/>
    </row>
    <row r="15" spans="2:9" x14ac:dyDescent="0.25">
      <c r="B15" s="60"/>
      <c r="C15" s="61"/>
      <c r="F15" s="15"/>
    </row>
    <row r="16" spans="2:9" x14ac:dyDescent="0.25">
      <c r="B16" s="62" t="s">
        <v>30</v>
      </c>
      <c r="C16" s="64" t="s">
        <v>20</v>
      </c>
      <c r="D16" s="59">
        <v>3</v>
      </c>
      <c r="E16" s="10"/>
      <c r="F16" s="15"/>
    </row>
    <row r="17" spans="2:7" x14ac:dyDescent="0.25">
      <c r="B17" s="60"/>
      <c r="C17" s="61"/>
      <c r="F17" s="15"/>
    </row>
    <row r="18" spans="2:7" x14ac:dyDescent="0.25">
      <c r="B18" s="62" t="s">
        <v>31</v>
      </c>
      <c r="C18" s="64" t="s">
        <v>21</v>
      </c>
      <c r="D18" s="59">
        <v>3</v>
      </c>
      <c r="E18" s="10"/>
      <c r="F18" s="15"/>
    </row>
    <row r="19" spans="2:7" x14ac:dyDescent="0.25">
      <c r="B19" s="47"/>
      <c r="C19" s="65" t="s">
        <v>24</v>
      </c>
      <c r="F19" s="15"/>
    </row>
    <row r="20" spans="2:7" x14ac:dyDescent="0.25">
      <c r="B20" s="66"/>
      <c r="C20" s="61"/>
      <c r="D20" s="67"/>
      <c r="F20" s="13"/>
    </row>
    <row r="21" spans="2:7" x14ac:dyDescent="0.25">
      <c r="B21" s="68">
        <v>2</v>
      </c>
      <c r="C21" s="42" t="s">
        <v>23</v>
      </c>
      <c r="D21" s="53">
        <f>SUM(D22,D24)</f>
        <v>15</v>
      </c>
      <c r="E21" s="9">
        <f>SUM(E22,E24)</f>
        <v>0</v>
      </c>
      <c r="F21" s="17"/>
      <c r="G21" s="4"/>
    </row>
    <row r="22" spans="2:7" x14ac:dyDescent="0.25">
      <c r="B22" s="69" t="s">
        <v>16</v>
      </c>
      <c r="C22" s="45" t="s">
        <v>33</v>
      </c>
      <c r="D22" s="59">
        <v>12</v>
      </c>
      <c r="E22" s="8"/>
      <c r="F22" s="15"/>
    </row>
    <row r="23" spans="2:7" x14ac:dyDescent="0.25">
      <c r="B23" s="60"/>
      <c r="C23" s="61"/>
      <c r="D23" s="67"/>
      <c r="E23" s="12"/>
      <c r="F23" s="15"/>
    </row>
    <row r="24" spans="2:7" x14ac:dyDescent="0.25">
      <c r="B24" s="62" t="s">
        <v>19</v>
      </c>
      <c r="C24" s="64" t="s">
        <v>26</v>
      </c>
      <c r="D24" s="70">
        <v>3</v>
      </c>
      <c r="E24" s="19"/>
      <c r="F24" s="15"/>
    </row>
    <row r="25" spans="2:7" x14ac:dyDescent="0.25">
      <c r="B25" s="47"/>
      <c r="C25" s="48" t="s">
        <v>27</v>
      </c>
      <c r="F25" s="15"/>
    </row>
    <row r="26" spans="2:7" x14ac:dyDescent="0.25">
      <c r="B26" s="66"/>
      <c r="C26" s="71"/>
      <c r="D26" s="67"/>
      <c r="E26" s="12"/>
      <c r="F26" s="13"/>
    </row>
    <row r="27" spans="2:7" x14ac:dyDescent="0.25">
      <c r="B27" s="68">
        <v>3</v>
      </c>
      <c r="C27" s="72" t="s">
        <v>32</v>
      </c>
      <c r="D27" s="53">
        <f>D31</f>
        <v>3</v>
      </c>
      <c r="E27" s="9">
        <f>E31</f>
        <v>0</v>
      </c>
      <c r="F27" s="6"/>
      <c r="G27" s="4"/>
    </row>
    <row r="28" spans="2:7" ht="15" customHeight="1" x14ac:dyDescent="0.25">
      <c r="B28" s="62" t="s">
        <v>96</v>
      </c>
      <c r="C28" s="63" t="s">
        <v>34</v>
      </c>
      <c r="D28" s="59" t="s">
        <v>8</v>
      </c>
      <c r="E28" s="10"/>
      <c r="F28" s="15"/>
    </row>
    <row r="29" spans="2:7" ht="15" customHeight="1" x14ac:dyDescent="0.25">
      <c r="B29" s="47"/>
      <c r="C29" s="65" t="s">
        <v>35</v>
      </c>
      <c r="F29" s="15"/>
    </row>
    <row r="30" spans="2:7" ht="15" customHeight="1" x14ac:dyDescent="0.25">
      <c r="B30" s="47"/>
      <c r="C30" s="65"/>
      <c r="F30" s="15"/>
    </row>
    <row r="31" spans="2:7" x14ac:dyDescent="0.25">
      <c r="B31" s="62" t="s">
        <v>25</v>
      </c>
      <c r="C31" s="99" t="s">
        <v>97</v>
      </c>
      <c r="D31" s="59">
        <v>3</v>
      </c>
      <c r="E31" s="10"/>
      <c r="F31" s="15"/>
    </row>
    <row r="32" spans="2:7" ht="15" customHeight="1" x14ac:dyDescent="0.25">
      <c r="B32" s="60"/>
      <c r="C32" s="61"/>
      <c r="D32" s="67"/>
      <c r="E32" s="12"/>
      <c r="F32" s="15"/>
    </row>
    <row r="33" spans="2:7" x14ac:dyDescent="0.25">
      <c r="B33" s="68">
        <v>4</v>
      </c>
      <c r="C33" s="42" t="s">
        <v>36</v>
      </c>
      <c r="D33" s="53">
        <f>D34+D36+D39+D40</f>
        <v>12</v>
      </c>
      <c r="E33" s="9">
        <f>E34+E36+E39+E40</f>
        <v>0</v>
      </c>
      <c r="F33" s="6"/>
      <c r="G33" s="4"/>
    </row>
    <row r="34" spans="2:7" ht="14.45" customHeight="1" x14ac:dyDescent="0.25">
      <c r="B34" s="69" t="s">
        <v>37</v>
      </c>
      <c r="C34" s="45" t="s">
        <v>38</v>
      </c>
      <c r="D34" s="73">
        <v>5</v>
      </c>
      <c r="E34" s="18"/>
      <c r="F34" s="20"/>
    </row>
    <row r="35" spans="2:7" x14ac:dyDescent="0.25">
      <c r="B35" s="60"/>
      <c r="C35" s="61"/>
      <c r="D35" s="67"/>
      <c r="E35" s="12"/>
      <c r="F35" s="13"/>
    </row>
    <row r="36" spans="2:7" ht="14.45" customHeight="1" x14ac:dyDescent="0.25">
      <c r="B36" s="62" t="s">
        <v>39</v>
      </c>
      <c r="C36" s="64" t="s">
        <v>40</v>
      </c>
      <c r="D36" s="70">
        <v>5</v>
      </c>
      <c r="E36" s="14"/>
      <c r="F36" s="15"/>
    </row>
    <row r="37" spans="2:7" x14ac:dyDescent="0.25">
      <c r="B37" s="62"/>
      <c r="C37" s="48" t="s">
        <v>98</v>
      </c>
      <c r="F37" s="15"/>
    </row>
    <row r="38" spans="2:7" x14ac:dyDescent="0.25">
      <c r="B38" s="60"/>
      <c r="C38" s="74"/>
      <c r="D38" s="67"/>
      <c r="E38" s="12"/>
      <c r="F38" s="13"/>
    </row>
    <row r="39" spans="2:7" ht="15" customHeight="1" x14ac:dyDescent="0.25">
      <c r="B39" s="62" t="s">
        <v>39</v>
      </c>
      <c r="C39" s="58" t="s">
        <v>41</v>
      </c>
      <c r="D39" s="70">
        <v>1</v>
      </c>
      <c r="E39" s="14"/>
      <c r="F39" s="15"/>
    </row>
    <row r="40" spans="2:7" x14ac:dyDescent="0.25">
      <c r="B40" s="47"/>
      <c r="C40" s="100" t="s">
        <v>87</v>
      </c>
      <c r="D40" s="70">
        <v>1</v>
      </c>
      <c r="E40" s="14"/>
      <c r="F40" s="15"/>
    </row>
    <row r="41" spans="2:7" x14ac:dyDescent="0.25">
      <c r="B41" s="50"/>
      <c r="C41" s="51"/>
      <c r="D41" s="75"/>
      <c r="E41" s="5"/>
      <c r="F41" s="16"/>
    </row>
    <row r="42" spans="2:7" x14ac:dyDescent="0.25">
      <c r="B42" s="68">
        <v>5</v>
      </c>
      <c r="C42" s="42" t="s">
        <v>42</v>
      </c>
      <c r="D42" s="53">
        <f>D43+D45</f>
        <v>6</v>
      </c>
      <c r="E42" s="9">
        <f>E43+E45</f>
        <v>0</v>
      </c>
      <c r="F42" s="6"/>
      <c r="G42" s="4"/>
    </row>
    <row r="43" spans="2:7" x14ac:dyDescent="0.25">
      <c r="B43" s="69" t="s">
        <v>43</v>
      </c>
      <c r="C43" s="106" t="s">
        <v>44</v>
      </c>
      <c r="D43" s="73">
        <v>5</v>
      </c>
      <c r="E43" s="18"/>
      <c r="F43" s="20"/>
    </row>
    <row r="44" spans="2:7" x14ac:dyDescent="0.25">
      <c r="B44" s="62"/>
      <c r="C44" s="107"/>
      <c r="F44" s="15"/>
    </row>
    <row r="45" spans="2:7" x14ac:dyDescent="0.25">
      <c r="B45" s="57"/>
      <c r="C45" s="77" t="s">
        <v>45</v>
      </c>
      <c r="D45" s="59">
        <v>1</v>
      </c>
      <c r="E45" s="10"/>
      <c r="F45" s="15"/>
    </row>
    <row r="46" spans="2:7" x14ac:dyDescent="0.25">
      <c r="B46" s="66"/>
      <c r="C46" s="61"/>
      <c r="F46" s="15"/>
    </row>
    <row r="47" spans="2:7" x14ac:dyDescent="0.25">
      <c r="B47" s="68">
        <v>6</v>
      </c>
      <c r="C47" s="42" t="s">
        <v>47</v>
      </c>
      <c r="D47" s="53">
        <f>D48</f>
        <v>3</v>
      </c>
      <c r="E47" s="9">
        <f>E48</f>
        <v>0</v>
      </c>
      <c r="F47" s="6"/>
      <c r="G47" s="4"/>
    </row>
    <row r="48" spans="2:7" x14ac:dyDescent="0.25">
      <c r="B48" s="69" t="s">
        <v>50</v>
      </c>
      <c r="C48" s="76" t="s">
        <v>46</v>
      </c>
      <c r="D48" s="73">
        <v>3</v>
      </c>
      <c r="E48" s="18"/>
      <c r="F48" s="20"/>
    </row>
    <row r="49" spans="2:7" x14ac:dyDescent="0.25">
      <c r="B49" s="50"/>
      <c r="C49" s="51"/>
      <c r="D49" s="75"/>
      <c r="E49" s="5"/>
      <c r="F49" s="16"/>
    </row>
    <row r="50" spans="2:7" x14ac:dyDescent="0.25">
      <c r="B50" s="68">
        <v>7</v>
      </c>
      <c r="C50" s="42" t="s">
        <v>48</v>
      </c>
      <c r="D50" s="53">
        <f>D51</f>
        <v>3</v>
      </c>
      <c r="E50" s="9">
        <f>E51</f>
        <v>0</v>
      </c>
      <c r="F50" s="6"/>
      <c r="G50" s="4"/>
    </row>
    <row r="51" spans="2:7" x14ac:dyDescent="0.25">
      <c r="B51" s="69" t="s">
        <v>51</v>
      </c>
      <c r="C51" s="106" t="s">
        <v>59</v>
      </c>
      <c r="D51" s="73">
        <v>3</v>
      </c>
      <c r="E51" s="18"/>
      <c r="F51" s="20"/>
    </row>
    <row r="52" spans="2:7" x14ac:dyDescent="0.25">
      <c r="B52" s="62"/>
      <c r="C52" s="107"/>
      <c r="F52" s="15"/>
    </row>
    <row r="53" spans="2:7" x14ac:dyDescent="0.25">
      <c r="B53" s="50"/>
      <c r="C53" s="51"/>
      <c r="D53" s="75"/>
      <c r="E53" s="5"/>
      <c r="F53" s="16"/>
    </row>
    <row r="54" spans="2:7" x14ac:dyDescent="0.25">
      <c r="B54" s="68">
        <v>8</v>
      </c>
      <c r="C54" s="42" t="s">
        <v>49</v>
      </c>
      <c r="D54" s="53">
        <f>D55+D56+D57</f>
        <v>8</v>
      </c>
      <c r="E54" s="9">
        <f>E55+E56+E57</f>
        <v>0</v>
      </c>
      <c r="F54" s="6"/>
      <c r="G54" s="4"/>
    </row>
    <row r="55" spans="2:7" x14ac:dyDescent="0.25">
      <c r="B55" s="69" t="s">
        <v>52</v>
      </c>
      <c r="C55" s="76" t="s">
        <v>53</v>
      </c>
      <c r="D55" s="73">
        <v>4</v>
      </c>
      <c r="E55" s="18"/>
      <c r="F55" s="20"/>
    </row>
    <row r="56" spans="2:7" x14ac:dyDescent="0.25">
      <c r="B56" s="78"/>
      <c r="C56" s="79" t="s">
        <v>54</v>
      </c>
      <c r="D56" s="59">
        <v>2</v>
      </c>
      <c r="E56" s="10"/>
      <c r="F56" s="15"/>
    </row>
    <row r="57" spans="2:7" x14ac:dyDescent="0.25">
      <c r="B57" s="60"/>
      <c r="C57" s="80" t="s">
        <v>55</v>
      </c>
      <c r="D57" s="59">
        <v>2</v>
      </c>
      <c r="E57" s="10"/>
      <c r="F57" s="11"/>
    </row>
    <row r="58" spans="2:7" x14ac:dyDescent="0.25">
      <c r="B58" s="62"/>
      <c r="C58" s="81"/>
      <c r="D58" s="82"/>
      <c r="E58" s="31"/>
      <c r="F58" s="11"/>
    </row>
    <row r="59" spans="2:7" x14ac:dyDescent="0.25">
      <c r="B59" s="68">
        <v>9</v>
      </c>
      <c r="C59" s="42" t="s">
        <v>56</v>
      </c>
      <c r="D59" s="53">
        <f>D60</f>
        <v>4</v>
      </c>
      <c r="E59" s="9">
        <f>E60</f>
        <v>0</v>
      </c>
      <c r="F59" s="6"/>
      <c r="G59" s="4"/>
    </row>
    <row r="60" spans="2:7" x14ac:dyDescent="0.25">
      <c r="B60" s="69" t="s">
        <v>57</v>
      </c>
      <c r="C60" s="116" t="s">
        <v>58</v>
      </c>
      <c r="D60" s="73">
        <v>4</v>
      </c>
      <c r="E60" s="18"/>
      <c r="F60" s="20"/>
    </row>
    <row r="61" spans="2:7" x14ac:dyDescent="0.25">
      <c r="B61" s="62"/>
      <c r="C61" s="117"/>
      <c r="F61" s="15"/>
    </row>
    <row r="62" spans="2:7" x14ac:dyDescent="0.25">
      <c r="B62" s="50"/>
      <c r="C62" s="51"/>
      <c r="D62" s="75"/>
      <c r="E62" s="5"/>
      <c r="F62" s="16"/>
    </row>
    <row r="63" spans="2:7" x14ac:dyDescent="0.25">
      <c r="B63" s="68">
        <v>10</v>
      </c>
      <c r="C63" s="42" t="s">
        <v>61</v>
      </c>
      <c r="D63" s="53">
        <f>D64</f>
        <v>12</v>
      </c>
      <c r="E63" s="9">
        <f>E64</f>
        <v>0</v>
      </c>
      <c r="F63" s="6"/>
      <c r="G63" s="4"/>
    </row>
    <row r="64" spans="2:7" x14ac:dyDescent="0.25">
      <c r="B64" s="69" t="s">
        <v>60</v>
      </c>
      <c r="C64" s="45" t="s">
        <v>92</v>
      </c>
      <c r="D64" s="73">
        <v>12</v>
      </c>
      <c r="E64" s="18"/>
      <c r="F64" s="20"/>
    </row>
    <row r="65" spans="2:7" x14ac:dyDescent="0.25">
      <c r="B65" s="62"/>
      <c r="C65" s="48" t="s">
        <v>99</v>
      </c>
      <c r="F65" s="15"/>
    </row>
    <row r="66" spans="2:7" x14ac:dyDescent="0.25">
      <c r="B66" s="60"/>
      <c r="C66" s="74"/>
      <c r="D66" s="67"/>
      <c r="E66" s="12"/>
      <c r="F66" s="13"/>
    </row>
    <row r="67" spans="2:7" x14ac:dyDescent="0.25">
      <c r="B67" s="68">
        <v>11</v>
      </c>
      <c r="C67" s="42" t="s">
        <v>62</v>
      </c>
      <c r="D67" s="53"/>
      <c r="E67" s="9"/>
      <c r="F67" s="6"/>
      <c r="G67" s="4"/>
    </row>
    <row r="68" spans="2:7" x14ac:dyDescent="0.25">
      <c r="B68" s="69" t="s">
        <v>63</v>
      </c>
      <c r="C68" s="106" t="s">
        <v>64</v>
      </c>
      <c r="D68" s="59" t="s">
        <v>8</v>
      </c>
      <c r="E68" s="10"/>
      <c r="F68" s="20"/>
    </row>
    <row r="69" spans="2:7" x14ac:dyDescent="0.25">
      <c r="B69" s="62"/>
      <c r="C69" s="107"/>
      <c r="F69" s="15"/>
    </row>
    <row r="70" spans="2:7" x14ac:dyDescent="0.25">
      <c r="B70" s="62"/>
      <c r="C70" s="65" t="s">
        <v>35</v>
      </c>
      <c r="D70"/>
      <c r="E70" s="1"/>
      <c r="F70" s="15"/>
    </row>
    <row r="71" spans="2:7" x14ac:dyDescent="0.25">
      <c r="B71" s="60"/>
      <c r="C71" s="74"/>
      <c r="D71" s="67"/>
      <c r="E71" s="12"/>
      <c r="F71" s="13"/>
    </row>
    <row r="72" spans="2:7" x14ac:dyDescent="0.25">
      <c r="B72" s="68">
        <v>12</v>
      </c>
      <c r="C72" s="42" t="s">
        <v>70</v>
      </c>
      <c r="D72" s="53">
        <v>6</v>
      </c>
      <c r="E72" s="9">
        <f>E73+E75+E76</f>
        <v>0</v>
      </c>
      <c r="F72" s="6"/>
      <c r="G72" s="4"/>
    </row>
    <row r="73" spans="2:7" ht="15" customHeight="1" x14ac:dyDescent="0.25">
      <c r="B73" s="69" t="s">
        <v>65</v>
      </c>
      <c r="C73" s="76" t="s">
        <v>66</v>
      </c>
      <c r="D73" s="59">
        <v>6</v>
      </c>
      <c r="E73" s="10"/>
      <c r="F73" s="20"/>
    </row>
    <row r="74" spans="2:7" x14ac:dyDescent="0.25">
      <c r="B74" s="60" t="s">
        <v>67</v>
      </c>
      <c r="C74" s="74"/>
      <c r="D74" s="67"/>
      <c r="E74" s="12"/>
      <c r="F74" s="13"/>
    </row>
    <row r="75" spans="2:7" ht="15" customHeight="1" x14ac:dyDescent="0.25">
      <c r="B75" s="62" t="s">
        <v>65</v>
      </c>
      <c r="C75" s="58" t="s">
        <v>68</v>
      </c>
      <c r="D75" s="59">
        <v>3</v>
      </c>
      <c r="E75" s="10"/>
      <c r="F75" s="15"/>
    </row>
    <row r="76" spans="2:7" x14ac:dyDescent="0.25">
      <c r="B76" s="62"/>
      <c r="C76" s="63" t="s">
        <v>69</v>
      </c>
      <c r="D76" s="59">
        <v>3</v>
      </c>
      <c r="E76" s="10"/>
      <c r="F76" s="15"/>
    </row>
    <row r="77" spans="2:7" x14ac:dyDescent="0.25">
      <c r="B77" s="50"/>
      <c r="C77" s="51"/>
      <c r="D77" s="75"/>
      <c r="E77" s="5"/>
      <c r="F77" s="16"/>
    </row>
    <row r="78" spans="2:7" x14ac:dyDescent="0.25">
      <c r="B78" s="68">
        <v>13</v>
      </c>
      <c r="C78" s="42" t="s">
        <v>5</v>
      </c>
      <c r="D78" s="53">
        <f>D79</f>
        <v>4</v>
      </c>
      <c r="E78" s="9">
        <f>E79</f>
        <v>0</v>
      </c>
      <c r="F78" s="6"/>
      <c r="G78" s="4"/>
    </row>
    <row r="79" spans="2:7" x14ac:dyDescent="0.25">
      <c r="B79" s="69" t="s">
        <v>71</v>
      </c>
      <c r="C79" s="101" t="s">
        <v>72</v>
      </c>
      <c r="D79" s="73">
        <v>4</v>
      </c>
      <c r="E79" s="18"/>
      <c r="F79" s="20"/>
    </row>
    <row r="80" spans="2:7" x14ac:dyDescent="0.25">
      <c r="B80" s="50"/>
      <c r="C80" s="51"/>
      <c r="D80" s="75"/>
      <c r="E80" s="5"/>
      <c r="F80" s="16"/>
    </row>
    <row r="81" spans="2:7" x14ac:dyDescent="0.25">
      <c r="B81" s="68">
        <v>14</v>
      </c>
      <c r="C81" s="42" t="s">
        <v>75</v>
      </c>
      <c r="D81" s="53">
        <f>D82+D85</f>
        <v>6</v>
      </c>
      <c r="E81" s="9">
        <f>E82+E85</f>
        <v>0</v>
      </c>
      <c r="F81" s="6"/>
      <c r="G81" s="4"/>
    </row>
    <row r="82" spans="2:7" x14ac:dyDescent="0.25">
      <c r="B82" s="69" t="s">
        <v>73</v>
      </c>
      <c r="C82" s="106" t="s">
        <v>77</v>
      </c>
      <c r="D82" s="73">
        <v>4</v>
      </c>
      <c r="E82" s="18"/>
      <c r="F82" s="20"/>
    </row>
    <row r="83" spans="2:7" x14ac:dyDescent="0.25">
      <c r="B83" s="62"/>
      <c r="C83" s="107"/>
      <c r="F83" s="15"/>
    </row>
    <row r="84" spans="2:7" x14ac:dyDescent="0.25">
      <c r="B84" s="60"/>
      <c r="C84" s="74"/>
      <c r="D84" s="67"/>
      <c r="E84" s="12"/>
      <c r="F84" s="13"/>
    </row>
    <row r="85" spans="2:7" x14ac:dyDescent="0.25">
      <c r="B85" s="62"/>
      <c r="C85" s="107" t="s">
        <v>78</v>
      </c>
      <c r="D85" s="59">
        <v>2</v>
      </c>
      <c r="E85" s="10"/>
      <c r="F85" s="15"/>
    </row>
    <row r="86" spans="2:7" x14ac:dyDescent="0.25">
      <c r="B86" s="62"/>
      <c r="C86" s="107"/>
      <c r="F86" s="15"/>
    </row>
    <row r="87" spans="2:7" x14ac:dyDescent="0.25">
      <c r="B87" s="50"/>
      <c r="C87" s="51"/>
      <c r="D87" s="75"/>
      <c r="E87" s="5"/>
      <c r="F87" s="16"/>
    </row>
    <row r="88" spans="2:7" x14ac:dyDescent="0.25">
      <c r="B88" s="68">
        <v>15</v>
      </c>
      <c r="C88" s="42" t="s">
        <v>74</v>
      </c>
      <c r="D88" s="53">
        <f>D89</f>
        <v>4</v>
      </c>
      <c r="E88" s="9">
        <f>E89</f>
        <v>0</v>
      </c>
      <c r="F88" s="6"/>
      <c r="G88" s="4"/>
    </row>
    <row r="89" spans="2:7" x14ac:dyDescent="0.25">
      <c r="B89" s="69" t="s">
        <v>76</v>
      </c>
      <c r="C89" s="102" t="s">
        <v>79</v>
      </c>
      <c r="D89" s="73">
        <v>4</v>
      </c>
      <c r="E89" s="18"/>
      <c r="F89" s="20"/>
    </row>
    <row r="90" spans="2:7" x14ac:dyDescent="0.25">
      <c r="B90" s="62"/>
      <c r="C90" s="107" t="s">
        <v>80</v>
      </c>
      <c r="F90" s="15"/>
    </row>
    <row r="91" spans="2:7" x14ac:dyDescent="0.25">
      <c r="B91" s="62"/>
      <c r="C91" s="107"/>
      <c r="F91" s="15"/>
    </row>
    <row r="92" spans="2:7" x14ac:dyDescent="0.25">
      <c r="B92" s="62"/>
      <c r="C92" s="107" t="s">
        <v>81</v>
      </c>
      <c r="F92" s="15"/>
    </row>
    <row r="93" spans="2:7" x14ac:dyDescent="0.25">
      <c r="B93" s="62"/>
      <c r="C93" s="107"/>
      <c r="F93" s="15"/>
    </row>
    <row r="94" spans="2:7" x14ac:dyDescent="0.25">
      <c r="B94" s="50"/>
      <c r="C94" s="51"/>
      <c r="D94" s="75"/>
      <c r="E94" s="5"/>
      <c r="F94" s="16"/>
    </row>
    <row r="95" spans="2:7" x14ac:dyDescent="0.25">
      <c r="B95" s="68" t="s">
        <v>103</v>
      </c>
      <c r="C95" s="42" t="s">
        <v>104</v>
      </c>
      <c r="D95" s="104">
        <f>D96</f>
        <v>0</v>
      </c>
      <c r="E95" s="105">
        <f>E96</f>
        <v>0</v>
      </c>
      <c r="F95" s="6"/>
      <c r="G95" s="4"/>
    </row>
    <row r="96" spans="2:7" x14ac:dyDescent="0.25">
      <c r="B96" s="103"/>
      <c r="C96" s="102" t="s">
        <v>106</v>
      </c>
      <c r="D96" s="73">
        <v>0</v>
      </c>
      <c r="E96" s="18"/>
      <c r="F96" s="20"/>
    </row>
    <row r="97" spans="2:7" x14ac:dyDescent="0.25">
      <c r="B97" s="62"/>
      <c r="C97" s="64" t="s">
        <v>105</v>
      </c>
      <c r="F97" s="15"/>
    </row>
    <row r="98" spans="2:7" x14ac:dyDescent="0.25">
      <c r="B98" s="62"/>
      <c r="C98" s="64" t="s">
        <v>107</v>
      </c>
      <c r="F98" s="15"/>
    </row>
    <row r="99" spans="2:7" x14ac:dyDescent="0.25">
      <c r="B99" s="62"/>
      <c r="C99" s="64" t="s">
        <v>108</v>
      </c>
      <c r="F99" s="15"/>
    </row>
    <row r="100" spans="2:7" x14ac:dyDescent="0.25">
      <c r="B100" s="50"/>
      <c r="C100" s="51" t="s">
        <v>109</v>
      </c>
      <c r="D100" s="75"/>
      <c r="E100" s="5"/>
      <c r="F100" s="16"/>
    </row>
    <row r="101" spans="2:7" x14ac:dyDescent="0.25">
      <c r="B101" s="41" t="s">
        <v>14</v>
      </c>
      <c r="C101" s="42"/>
      <c r="D101" s="83"/>
      <c r="E101" s="90"/>
      <c r="F101" s="6"/>
      <c r="G101" s="4"/>
    </row>
    <row r="102" spans="2:7" ht="14.45" customHeight="1" x14ac:dyDescent="0.25">
      <c r="B102" s="114" t="s">
        <v>82</v>
      </c>
      <c r="C102" s="115"/>
      <c r="D102" s="70" t="s">
        <v>8</v>
      </c>
      <c r="E102" s="14"/>
      <c r="F102" s="32"/>
    </row>
    <row r="103" spans="2:7" x14ac:dyDescent="0.25">
      <c r="B103" s="47"/>
      <c r="C103" s="48" t="s">
        <v>93</v>
      </c>
      <c r="F103" s="33"/>
    </row>
    <row r="104" spans="2:7" x14ac:dyDescent="0.25">
      <c r="B104" s="66"/>
      <c r="C104" s="71"/>
      <c r="D104" s="67"/>
      <c r="E104" s="12"/>
      <c r="F104" s="13"/>
    </row>
    <row r="105" spans="2:7" ht="14.45" customHeight="1" x14ac:dyDescent="0.25">
      <c r="B105" s="108" t="s">
        <v>83</v>
      </c>
      <c r="C105" s="109"/>
      <c r="D105" s="59" t="s">
        <v>8</v>
      </c>
      <c r="E105" s="10"/>
      <c r="F105" s="33"/>
    </row>
    <row r="106" spans="2:7" ht="14.45" customHeight="1" x14ac:dyDescent="0.25">
      <c r="B106" s="84"/>
      <c r="C106" s="48" t="s">
        <v>95</v>
      </c>
      <c r="F106" s="33"/>
    </row>
    <row r="107" spans="2:7" x14ac:dyDescent="0.25">
      <c r="B107" s="66"/>
      <c r="C107" s="71"/>
      <c r="D107" s="67"/>
      <c r="E107" s="12"/>
      <c r="F107" s="13"/>
    </row>
    <row r="108" spans="2:7" ht="14.45" customHeight="1" x14ac:dyDescent="0.25">
      <c r="B108" s="108" t="s">
        <v>84</v>
      </c>
      <c r="C108" s="109"/>
      <c r="D108" s="59" t="s">
        <v>8</v>
      </c>
      <c r="E108" s="10"/>
      <c r="F108" s="33"/>
    </row>
    <row r="109" spans="2:7" ht="14.45" customHeight="1" x14ac:dyDescent="0.25">
      <c r="B109" s="84"/>
      <c r="C109" s="48" t="s">
        <v>94</v>
      </c>
      <c r="D109" s="49"/>
      <c r="F109" s="33"/>
    </row>
    <row r="110" spans="2:7" x14ac:dyDescent="0.25">
      <c r="B110" s="50"/>
      <c r="C110" s="51"/>
      <c r="D110" s="52"/>
      <c r="E110" s="5"/>
      <c r="F110" s="34"/>
    </row>
    <row r="111" spans="2:7" x14ac:dyDescent="0.25">
      <c r="B111" s="110" t="s">
        <v>85</v>
      </c>
      <c r="C111" s="111"/>
      <c r="D111" s="85" t="s">
        <v>9</v>
      </c>
      <c r="E111" s="21"/>
      <c r="F111" s="91" t="s">
        <v>86</v>
      </c>
    </row>
    <row r="112" spans="2:7" x14ac:dyDescent="0.25">
      <c r="B112" s="112"/>
      <c r="C112" s="113"/>
      <c r="D112" s="86">
        <f>D5</f>
        <v>100</v>
      </c>
      <c r="E112" s="92">
        <f>E5</f>
        <v>0</v>
      </c>
      <c r="F112" s="22"/>
    </row>
    <row r="115" spans="2:2" x14ac:dyDescent="0.25">
      <c r="B115" s="87"/>
    </row>
    <row r="116" spans="2:2" x14ac:dyDescent="0.25">
      <c r="B116"/>
    </row>
    <row r="117" spans="2:2" x14ac:dyDescent="0.25">
      <c r="B117"/>
    </row>
  </sheetData>
  <sheetProtection sheet="1" objects="1" scenarios="1"/>
  <mergeCells count="16">
    <mergeCell ref="C51:C52"/>
    <mergeCell ref="C60:C61"/>
    <mergeCell ref="C43:C44"/>
    <mergeCell ref="E2:F2"/>
    <mergeCell ref="E3:F3"/>
    <mergeCell ref="F6:F8"/>
    <mergeCell ref="C13:C14"/>
    <mergeCell ref="C68:C69"/>
    <mergeCell ref="B108:C108"/>
    <mergeCell ref="B111:C112"/>
    <mergeCell ref="B102:C102"/>
    <mergeCell ref="B105:C105"/>
    <mergeCell ref="C82:C83"/>
    <mergeCell ref="C85:C86"/>
    <mergeCell ref="C90:C91"/>
    <mergeCell ref="C92:C93"/>
  </mergeCells>
  <conditionalFormatting sqref="E6">
    <cfRule type="cellIs" dxfId="14" priority="25" operator="equal">
      <formula>"Ineligible"</formula>
    </cfRule>
    <cfRule type="cellIs" dxfId="13" priority="26" operator="equal">
      <formula>"Eligible"</formula>
    </cfRule>
  </conditionalFormatting>
  <conditionalFormatting sqref="E28">
    <cfRule type="cellIs" dxfId="12" priority="15" operator="equal">
      <formula>"Ineligible"</formula>
    </cfRule>
    <cfRule type="cellIs" dxfId="11" priority="16" operator="equal">
      <formula>"Eligible"</formula>
    </cfRule>
  </conditionalFormatting>
  <conditionalFormatting sqref="E68">
    <cfRule type="cellIs" dxfId="10" priority="11" operator="equal">
      <formula>"Ineligible"</formula>
    </cfRule>
    <cfRule type="cellIs" dxfId="9" priority="12" operator="equal">
      <formula>"Eligible"</formula>
    </cfRule>
  </conditionalFormatting>
  <conditionalFormatting sqref="E102">
    <cfRule type="cellIs" dxfId="8" priority="5" operator="equal">
      <formula>"Ineligible"</formula>
    </cfRule>
    <cfRule type="cellIs" dxfId="7" priority="6" operator="equal">
      <formula>"Eligible"</formula>
    </cfRule>
  </conditionalFormatting>
  <conditionalFormatting sqref="E105">
    <cfRule type="cellIs" dxfId="6" priority="1" operator="equal">
      <formula>"Ineligible"</formula>
    </cfRule>
    <cfRule type="cellIs" dxfId="5" priority="2" operator="equal">
      <formula>"Eligible"</formula>
    </cfRule>
  </conditionalFormatting>
  <conditionalFormatting sqref="E108">
    <cfRule type="cellIs" dxfId="4" priority="3" operator="equal">
      <formula>"Ineligible"</formula>
    </cfRule>
    <cfRule type="cellIs" dxfId="3" priority="4" operator="equal">
      <formula>"Eligible"</formula>
    </cfRule>
  </conditionalFormatting>
  <conditionalFormatting sqref="E111">
    <cfRule type="cellIs" dxfId="2" priority="41" operator="equal">
      <formula>#N/A</formula>
    </cfRule>
    <cfRule type="cellIs" dxfId="1" priority="43" operator="equal">
      <formula>"No"</formula>
    </cfRule>
    <cfRule type="cellIs" dxfId="0" priority="44" operator="equal">
      <formula>"Yes"</formula>
    </cfRule>
  </conditionalFormatting>
  <dataValidations count="3">
    <dataValidation type="list" allowBlank="1" showInputMessage="1" showErrorMessage="1" sqref="E28 E68 E6 E105 E108 E102" xr:uid="{63C6805E-F334-4E5C-90B7-8485AFC2F8B3}">
      <formula1>"Eligible, Ineligible"</formula1>
    </dataValidation>
    <dataValidation type="list" allowBlank="1" showInputMessage="1" showErrorMessage="1" sqref="E109" xr:uid="{10483C3B-574A-4CF8-B8D3-8C0005A8C8DE}">
      <formula1>"Yes, No"</formula1>
    </dataValidation>
    <dataValidation type="list" allowBlank="1" showInputMessage="1" showErrorMessage="1" sqref="E111" xr:uid="{89731BC5-B9EF-4295-A4D1-08C45F394B61}">
      <formula1>"Yes, No, Follow-up Needed"</formula1>
    </dataValidation>
  </dataValidations>
  <pageMargins left="0.7" right="0.7" top="0.75" bottom="0.75" header="0.3" footer="0.3"/>
  <pageSetup orientation="portrait" r:id="rId1"/>
  <ignoredErrors>
    <ignoredError sqref="E2:E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3" ma:contentTypeDescription="Create a new document." ma:contentTypeScope="" ma:versionID="2c0cfb9036ddf3786d6838e4bac4c8ad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fb82bcdf-ea63-4554-99e3-e15ccd87b479" targetNamespace="http://schemas.microsoft.com/office/2006/metadata/properties" ma:root="true" ma:fieldsID="26174d1c9a6f8b4f9f463a4353b10b58" ns1:_="" ns2:_="" ns3:_="">
    <xsd:import namespace="http://schemas.microsoft.com/sharepoint/v3"/>
    <xsd:import namespace="10f2cb44-b37d-4693-a5c3-140ab663d372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3C64CE-3756-4D5F-A242-BFEA4117C21A}"/>
</file>

<file path=customXml/itemProps2.xml><?xml version="1.0" encoding="utf-8"?>
<ds:datastoreItem xmlns:ds="http://schemas.openxmlformats.org/officeDocument/2006/customXml" ds:itemID="{7BC1BA0E-42DF-47E7-B257-64B045AFA981}"/>
</file>

<file path=customXml/itemProps3.xml><?xml version="1.0" encoding="utf-8"?>
<ds:datastoreItem xmlns:ds="http://schemas.openxmlformats.org/officeDocument/2006/customXml" ds:itemID="{AAEF8BC4-66A0-4A93-BD99-5D8EFC4A88C1}"/>
</file>

<file path=customXml/itemProps4.xml><?xml version="1.0" encoding="utf-8"?>
<ds:datastoreItem xmlns:ds="http://schemas.openxmlformats.org/officeDocument/2006/customXml" ds:itemID="{2E481E75-C8F5-4D1A-92EA-66A310FBA1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 Summary</vt:lpstr>
      <vt:lpstr>01-Agency1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Bourne, Emily - DOA</dc:creator>
  <cp:lastModifiedBy>Isaak, Sarah - DOA</cp:lastModifiedBy>
  <dcterms:created xsi:type="dcterms:W3CDTF">2022-04-26T19:34:58Z</dcterms:created>
  <dcterms:modified xsi:type="dcterms:W3CDTF">2026-06-11T20:40:25Z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