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worksheets/sheet6.xml" ContentType="application/vnd.openxmlformats-officedocument.spreadsheetml.worksheet+xml"/>
  <Override PartName="/xl/externalLinks/externalLink1.xml" ContentType="application/vnd.openxmlformats-officedocument.spreadsheetml.externalLink+xml"/>
  <Override PartName="/xl/tables/table1.xml" ContentType="application/vnd.openxmlformats-officedocument.spreadsheetml.table+xml"/>
  <Override PartName="/xl/tables/table2.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3.xml" ContentType="application/vnd.openxmlformats-officedocument.spreadsheetml.table+xml"/>
  <Override PartName="/xl/tables/table6.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G:\Housing\ESG-HPP-THP\EHH 2025-2026\Application Materials_EHH 2025-26\"/>
    </mc:Choice>
  </mc:AlternateContent>
  <xr:revisionPtr revIDLastSave="0" documentId="13_ncr:1_{F96608FA-2317-4B4B-8C35-A143D02070FA}" xr6:coauthVersionLast="47" xr6:coauthVersionMax="47" xr10:uidLastSave="{00000000-0000-0000-0000-000000000000}"/>
  <bookViews>
    <workbookView xWindow="12645" yWindow="315" windowWidth="28050" windowHeight="20760" xr2:uid="{EFB5D428-9A11-4B73-A375-35E638E03BD6}"/>
  </bookViews>
  <sheets>
    <sheet name="INSTRUCTIONS" sheetId="13" r:id="rId1"/>
    <sheet name="Coalition" sheetId="10" r:id="rId2"/>
    <sheet name="Lead Applicant" sheetId="8" r:id="rId3"/>
    <sheet name="FUNDING SUMMARY" sheetId="9" r:id="rId4"/>
    <sheet name="Admin&amp;HMIS" sheetId="6" r:id="rId5"/>
    <sheet name="Outreach" sheetId="4" r:id="rId6"/>
    <sheet name="Shelter" sheetId="3" r:id="rId7"/>
    <sheet name="RRH" sheetId="1" r:id="rId8"/>
    <sheet name="Prevention" sheetId="2" r:id="rId9"/>
    <sheet name="Detailed Match" sheetId="11" r:id="rId10"/>
  </sheets>
  <externalReferences>
    <externalReference r:id="rId11"/>
  </externalReferences>
  <definedNames>
    <definedName name="ACTIVITY">[1]Sheet1!$A$2:$A$9</definedName>
    <definedName name="Alphabet">[1]Sheet1!#REF!</definedName>
    <definedName name="HOMELESSNESS_PREVENTION_FINANCIAL_PAYMENT">[1]Sheet1!#REF!</definedName>
    <definedName name="HOMELESSNESS_PREVENTION_FINANCIAL_SERVICES">[1]Sheet1!#REF!</definedName>
    <definedName name="HOMELESSNESS_PREVENTION_RENT_PAYMENT">[1]Sheet1!#REF!</definedName>
    <definedName name="HomelessnessPreventionFinancialPayment">[1]Sheet1!#REF!</definedName>
    <definedName name="PREVENTION_FINANCIAL_ASSISTANCE">[1]Sheet1!#REF!</definedName>
    <definedName name="_xlnm.Print_Area" localSheetId="9">'Detailed Match'!$A$4:$E$38</definedName>
    <definedName name="_xlnm.Print_Titles" localSheetId="9">'Detailed Match'!$4:$9</definedName>
    <definedName name="Toggle">'Detailed Match'!#REF!</definedName>
    <definedName name="TypesofMatch">'Detailed Match'!#REF!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3" i="9" l="1"/>
  <c r="F28" i="9"/>
  <c r="F29" i="9"/>
  <c r="F32" i="9"/>
  <c r="G16" i="1"/>
  <c r="H16" i="1"/>
  <c r="F24" i="9" s="1"/>
  <c r="G24" i="9" s="1"/>
  <c r="I7" i="1"/>
  <c r="I8" i="1"/>
  <c r="I9" i="1"/>
  <c r="I10" i="1"/>
  <c r="I11" i="1"/>
  <c r="I12" i="1"/>
  <c r="I13" i="1"/>
  <c r="I14" i="1"/>
  <c r="I15" i="1"/>
  <c r="I6" i="1"/>
  <c r="J20" i="9"/>
  <c r="J17" i="9"/>
  <c r="J9" i="9"/>
  <c r="I16" i="1" l="1"/>
  <c r="I12" i="2"/>
  <c r="H16" i="2"/>
  <c r="G16" i="2"/>
  <c r="G23" i="3" l="1"/>
  <c r="D6" i="6"/>
  <c r="D7" i="6"/>
  <c r="D8" i="6"/>
  <c r="D9" i="6"/>
  <c r="D10" i="6"/>
  <c r="D11" i="6"/>
  <c r="D12" i="6"/>
  <c r="D13" i="6"/>
  <c r="D14" i="6"/>
  <c r="D15" i="6"/>
  <c r="F6" i="9"/>
  <c r="J10" i="9"/>
  <c r="B3" i="8" l="1"/>
  <c r="D16" i="6" l="1"/>
  <c r="B2" i="1"/>
  <c r="B3" i="1"/>
  <c r="B5" i="11" l="1"/>
  <c r="B7" i="11"/>
  <c r="I6" i="2" l="1"/>
  <c r="G16" i="4"/>
  <c r="F17" i="9" s="1"/>
  <c r="G17" i="9" s="1"/>
  <c r="F23" i="9"/>
  <c r="B32" i="6"/>
  <c r="F14" i="9" s="1"/>
  <c r="G14" i="9" s="1"/>
  <c r="C16" i="6"/>
  <c r="F10" i="9" s="1"/>
  <c r="B16" i="6"/>
  <c r="F9" i="9" s="1"/>
  <c r="B4" i="9"/>
  <c r="B3" i="9"/>
  <c r="B3" i="4"/>
  <c r="B2" i="4"/>
  <c r="B3" i="3"/>
  <c r="B2" i="3"/>
  <c r="B3" i="2"/>
  <c r="B2" i="2"/>
  <c r="B3" i="6"/>
  <c r="B2" i="6"/>
  <c r="F20" i="9"/>
  <c r="I15" i="2"/>
  <c r="I14" i="2"/>
  <c r="I13" i="2"/>
  <c r="I11" i="2"/>
  <c r="I10" i="2"/>
  <c r="I9" i="2"/>
  <c r="I8" i="2"/>
  <c r="I7" i="2"/>
  <c r="G23" i="9" l="1"/>
  <c r="F25" i="9"/>
  <c r="G29" i="9"/>
  <c r="I16" i="2"/>
  <c r="G20" i="9"/>
  <c r="F11" i="9"/>
  <c r="G11" i="9" s="1"/>
  <c r="G28" i="9"/>
  <c r="F30" i="9"/>
  <c r="G30" i="9" s="1"/>
  <c r="G10" i="9"/>
  <c r="G9" i="9"/>
</calcChain>
</file>

<file path=xl/sharedStrings.xml><?xml version="1.0" encoding="utf-8"?>
<sst xmlns="http://schemas.openxmlformats.org/spreadsheetml/2006/main" count="271" uniqueCount="186">
  <si>
    <t>Lead Applicant</t>
  </si>
  <si>
    <t>Project Name</t>
  </si>
  <si>
    <t>Agency Name</t>
  </si>
  <si>
    <t>Project Type</t>
  </si>
  <si>
    <t>Project Type: Rapid Re-Housing</t>
  </si>
  <si>
    <t>Project Contact Email</t>
  </si>
  <si>
    <t>Project Contact Name</t>
  </si>
  <si>
    <t>Counties Served</t>
  </si>
  <si>
    <t>Local Coalition</t>
  </si>
  <si>
    <t>ESG Award</t>
  </si>
  <si>
    <t>HPP Award</t>
  </si>
  <si>
    <t>Total Award</t>
  </si>
  <si>
    <t>Population Served</t>
  </si>
  <si>
    <t>Project Type: Homelessness Prevention</t>
  </si>
  <si>
    <t>Project Type: Emergency Shelter</t>
  </si>
  <si>
    <t>Location (city/county)</t>
  </si>
  <si>
    <t>Facility Type</t>
  </si>
  <si>
    <t>Availability</t>
  </si>
  <si>
    <t>Notes</t>
  </si>
  <si>
    <t>TOTAL</t>
  </si>
  <si>
    <t>TOTAL ESG</t>
  </si>
  <si>
    <t>TOTAL HPP</t>
  </si>
  <si>
    <t>Project Type: Street Outreach</t>
  </si>
  <si>
    <t>Project Type: Homeless Management Information System (HMIS)</t>
  </si>
  <si>
    <t>Project Type: Administration</t>
  </si>
  <si>
    <t>All Counties Served</t>
  </si>
  <si>
    <t>Contact Phone Number</t>
  </si>
  <si>
    <t>Contact Email Address</t>
  </si>
  <si>
    <r>
      <t xml:space="preserve">Address for Reimbursement 
</t>
    </r>
    <r>
      <rPr>
        <i/>
        <sz val="11"/>
        <color theme="1"/>
        <rFont val="Calibri"/>
        <family val="2"/>
        <scheme val="minor"/>
      </rPr>
      <t>(check payable to)</t>
    </r>
  </si>
  <si>
    <t>Lead Applicant Responsibilities</t>
  </si>
  <si>
    <t>The lead applicant must commit to the following responsibilities.</t>
  </si>
  <si>
    <t>Official Authorized to Commit Applicant Organization to this Agreement</t>
  </si>
  <si>
    <t>Print Name and Title</t>
  </si>
  <si>
    <t>Date</t>
  </si>
  <si>
    <t>HMIS Project Name/ID</t>
  </si>
  <si>
    <t>Administration</t>
  </si>
  <si>
    <t>HMIS</t>
  </si>
  <si>
    <t>Street Outreach</t>
  </si>
  <si>
    <t>Prevention</t>
  </si>
  <si>
    <t>Rapid Re-Housing</t>
  </si>
  <si>
    <t>Emergency Shelter</t>
  </si>
  <si>
    <t>ESG</t>
  </si>
  <si>
    <t>HPP</t>
  </si>
  <si>
    <t>% of ESG Award</t>
  </si>
  <si>
    <t>% of HPP Award</t>
  </si>
  <si>
    <t>% of Total Award</t>
  </si>
  <si>
    <t>Cells will turn green when equal to the Award</t>
  </si>
  <si>
    <t>Cannot exceed 3%</t>
  </si>
  <si>
    <t>Cannot exceed 10%</t>
  </si>
  <si>
    <t>Budget Constraints</t>
  </si>
  <si>
    <t>HPP should be listed as State Government funds</t>
  </si>
  <si>
    <t xml:space="preserve">Required Match Amount: </t>
  </si>
  <si>
    <t>Matching funds must contribute to the ESG program and be expended for the recipient or subrecipient’s allowable ESG costs.</t>
  </si>
  <si>
    <t>Amount of Match</t>
  </si>
  <si>
    <t>Source of Match</t>
  </si>
  <si>
    <t>Brief Description (Specific Name of Grant, Donor, Activity)</t>
  </si>
  <si>
    <t>Total ESG Award</t>
  </si>
  <si>
    <t>Total Match Listed Below</t>
  </si>
  <si>
    <t>ESG TOTAL</t>
  </si>
  <si>
    <t>HPP TOTAL</t>
  </si>
  <si>
    <t>All match, with the exception of HPP and HAP, must be documented in order to be counted as match</t>
  </si>
  <si>
    <t>Maximum</t>
  </si>
  <si>
    <t xml:space="preserve">NOTE: Only enter data in the blue cells. </t>
  </si>
  <si>
    <t>All other cells are formulas based on the following workbook tabs.</t>
  </si>
  <si>
    <t>Coalition</t>
  </si>
  <si>
    <t>Funding Summary</t>
  </si>
  <si>
    <t>Detailed Match</t>
  </si>
  <si>
    <t>Workbook Tabs</t>
  </si>
  <si>
    <t>Recipient/Subrecpients</t>
  </si>
  <si>
    <t>Project Types</t>
  </si>
  <si>
    <t>Cells will turn green when equal</t>
  </si>
  <si>
    <t>Documentation</t>
  </si>
  <si>
    <t>Attached</t>
  </si>
  <si>
    <t>Attachments</t>
  </si>
  <si>
    <t>Each application submission must include the following attachments:</t>
  </si>
  <si>
    <t>Due Date</t>
  </si>
  <si>
    <t>Submit to</t>
  </si>
  <si>
    <t>sarah.isaak@wisconsin.gov</t>
  </si>
  <si>
    <t>Type of Assistance</t>
  </si>
  <si>
    <t>Project Contact Title</t>
  </si>
  <si>
    <t>Signatory Email Address</t>
  </si>
  <si>
    <r>
      <t xml:space="preserve">Mailing Address
</t>
    </r>
    <r>
      <rPr>
        <i/>
        <sz val="11"/>
        <color theme="1"/>
        <rFont val="Calibri"/>
        <family val="2"/>
        <scheme val="minor"/>
      </rPr>
      <t>(include 9-digit zip code)</t>
    </r>
  </si>
  <si>
    <t>Unique Entity Identifier (UEI)</t>
  </si>
  <si>
    <t>Legal Name of Lead Applicant</t>
  </si>
  <si>
    <t>Individual Authorized to Sign Grant Agreement (Name/Title)</t>
  </si>
  <si>
    <t>Primary Contact Name/Title</t>
  </si>
  <si>
    <t>*Electronic signature is acceptable.</t>
  </si>
  <si>
    <t>Signature*</t>
  </si>
  <si>
    <t>A.    Ensure that the process for allocating EHH funds locally is fair and transparent.</t>
  </si>
  <si>
    <t>B.    Collect and ensure timely submission of all reports required by DEHCR in the grant agreement.</t>
  </si>
  <si>
    <t>C.    Cooperate with DEHCR regarding any other state or federal monitoring that is conducted, including monitoring conducted jointly with the Institute for Community Alliances where applicable.</t>
  </si>
  <si>
    <t xml:space="preserve">D.    Before and during a scheduled DEHCR and/or Institute for Community Alliances monitoring, facilitate the collection of requested information for review (including materials from subrecipients) and help with planning activities associated with the visit/desk review. </t>
  </si>
  <si>
    <t>F.   Notify DEHCR if there is a finding that may result in the forfeiture of funds or unresolved questioned costs in a financial audit.</t>
  </si>
  <si>
    <t>E.    Work with the DEHCR to resolve disallowed invoices or payments and ensure funds are spent in an appropriate manner within the agreed upon budget.</t>
  </si>
  <si>
    <t>G.    Issue agreements or contracts with each subrecipient laying out expectations regarding matters such as use of grant funds, monitoring expectations, payment requests, and eligible activities.</t>
  </si>
  <si>
    <t>H.    Collect and review invoices from subrecipients to ensure proper payment requests.</t>
  </si>
  <si>
    <t>I.    Ensure timely payment disbursement to subrecipients.</t>
  </si>
  <si>
    <t>K.     Halt payments and notify DEHCR immediately if contractual issues arise with the agency’s or a subrecipient’s performance.</t>
  </si>
  <si>
    <t>N.     Ensure that information such as new rules or income/rent limits is promptly passed along to subrecipients and program staff.</t>
  </si>
  <si>
    <t xml:space="preserve">O.    Facilitate communications and gatherings for subrecipients. </t>
  </si>
  <si>
    <t>L.      Ensure all EHH-funded agencies (Lead Agency and Subrecipients) meet Homeless Management Information System (HMIS) compliance standards.</t>
  </si>
  <si>
    <t>M.    Ensure that all ESG-funded agencies (Lead Agency and Subrecipients) comply with the applicable ESG Written Standards, including Coordinated Entry standards.</t>
  </si>
  <si>
    <t>UEI</t>
  </si>
  <si>
    <t>Phone Number:</t>
  </si>
  <si>
    <t>Email Address:</t>
  </si>
  <si>
    <t>Website:</t>
  </si>
  <si>
    <t>Name/Title:</t>
  </si>
  <si>
    <t>Database</t>
  </si>
  <si>
    <t>By selecting “Yes” the Lead Applicant confirms that it will:</t>
  </si>
  <si>
    <r>
      <rPr>
        <b/>
        <sz val="10"/>
        <color rgb="FF000000"/>
        <rFont val="Arial"/>
        <family val="2"/>
      </rPr>
      <t>No</t>
    </r>
    <r>
      <rPr>
        <b/>
        <sz val="10"/>
        <color indexed="8"/>
        <rFont val="Arial"/>
        <family val="2"/>
      </rPr>
      <t>te</t>
    </r>
    <r>
      <rPr>
        <b/>
        <sz val="10"/>
        <color rgb="FF000000"/>
        <rFont val="Arial"/>
        <family val="2"/>
      </rPr>
      <t xml:space="preserve">: Matching funds are contributed to the ESG program and expended for the recipient allowable ESG costs; the following are NOT allowed to be used as match: </t>
    </r>
    <r>
      <rPr>
        <sz val="10"/>
        <color indexed="8"/>
        <rFont val="Arial"/>
        <family val="2"/>
      </rPr>
      <t xml:space="preserve">
•SNAP benefits (food stamps), because the funds are being used to cover the program participant’s costs;
•Housing Choice Vouchers, because the funds are used to pay the PHA’s obligations under its Housing Assistance Payment contract with the owner; and 
•The tenant’s portion of the rent, because this amount is the tenant’s obligation. </t>
    </r>
  </si>
  <si>
    <r>
      <rPr>
        <i/>
        <sz val="11"/>
        <color theme="1"/>
        <rFont val="Calibri"/>
        <family val="2"/>
        <scheme val="minor"/>
      </rPr>
      <t>If serving only a single gender:</t>
    </r>
    <r>
      <rPr>
        <sz val="11"/>
        <color theme="1"/>
        <rFont val="Calibri"/>
        <family val="2"/>
        <scheme val="minor"/>
      </rPr>
      <t xml:space="preserve"> Does the facility have shared sleeping and/or bathing areas?</t>
    </r>
  </si>
  <si>
    <r>
      <t xml:space="preserve">*If </t>
    </r>
    <r>
      <rPr>
        <b/>
        <i/>
        <sz val="11"/>
        <color theme="1"/>
        <rFont val="Calibri"/>
        <family val="2"/>
        <scheme val="minor"/>
      </rPr>
      <t>Yes</t>
    </r>
    <r>
      <rPr>
        <i/>
        <sz val="11"/>
        <color theme="1"/>
        <rFont val="Calibri"/>
        <family val="2"/>
        <scheme val="minor"/>
      </rPr>
      <t>, agency must submit a Shelter Habitability Standards Certification for each shelter location.</t>
    </r>
  </si>
  <si>
    <t>Will the project use ESG for shelter operations?*</t>
  </si>
  <si>
    <t>Will the project use ESG for shelter renovation?**</t>
  </si>
  <si>
    <r>
      <t xml:space="preserve">**If </t>
    </r>
    <r>
      <rPr>
        <b/>
        <i/>
        <sz val="11"/>
        <color theme="1"/>
        <rFont val="Calibri"/>
        <family val="2"/>
        <scheme val="minor"/>
      </rPr>
      <t>Yes</t>
    </r>
    <r>
      <rPr>
        <i/>
        <sz val="11"/>
        <color theme="1"/>
        <rFont val="Calibri"/>
        <family val="2"/>
        <scheme val="minor"/>
      </rPr>
      <t>, agency must submit a Shelter Habitability Standards Certification for each shelter location and must  contact DEHCR regarding an enviromental review  assessment.</t>
    </r>
  </si>
  <si>
    <t>Will HPP used as match to ESG?</t>
  </si>
  <si>
    <t>Coordinated Entry/Client Referral Contact Information</t>
  </si>
  <si>
    <t>HUD CoC/Local Homeless Coalition (LHC)</t>
  </si>
  <si>
    <t>J.    At least once during the grant agreement period, perform a desk or on-site monitoring to ensure each subrecipient meets obligations specified in the grant agreement and minimum fiscal standards. During the monitoring, the Lead Agency must review documentation supporting reimbursement requests, such as invoices and timesheets, to ensure proper payment requests are being made. The Lead Agency must also review agency policies, program policies, and client files. A summary of each monitoring must be made available to DEHCR upon request.</t>
  </si>
  <si>
    <r>
      <rPr>
        <b/>
        <sz val="11"/>
        <color theme="1"/>
        <rFont val="Calibri"/>
        <family val="2"/>
        <scheme val="minor"/>
      </rPr>
      <t>1.</t>
    </r>
    <r>
      <rPr>
        <sz val="11"/>
        <color theme="1"/>
        <rFont val="Calibri"/>
        <family val="2"/>
        <scheme val="minor"/>
      </rPr>
      <t xml:space="preserve"> Every agency receiving any EHH funding must submit documentation from </t>
    </r>
    <r>
      <rPr>
        <b/>
        <sz val="11"/>
        <color theme="1"/>
        <rFont val="Calibri"/>
        <family val="2"/>
        <scheme val="minor"/>
      </rPr>
      <t>Sam.gov</t>
    </r>
    <r>
      <rPr>
        <sz val="11"/>
        <color theme="1"/>
        <rFont val="Calibri"/>
        <family val="2"/>
        <scheme val="minor"/>
      </rPr>
      <t xml:space="preserve"> showing active registration and no active exclusions.</t>
    </r>
  </si>
  <si>
    <r>
      <rPr>
        <b/>
        <sz val="11"/>
        <color theme="1"/>
        <rFont val="Calibri"/>
        <family val="2"/>
        <scheme val="minor"/>
      </rPr>
      <t>2.</t>
    </r>
    <r>
      <rPr>
        <sz val="11"/>
        <color theme="1"/>
        <rFont val="Calibri"/>
        <family val="2"/>
        <scheme val="minor"/>
      </rPr>
      <t xml:space="preserve"> Every agency receiving any EHH funding must submit an</t>
    </r>
    <r>
      <rPr>
        <b/>
        <sz val="11"/>
        <color theme="1"/>
        <rFont val="Calibri"/>
        <family val="2"/>
        <scheme val="minor"/>
      </rPr>
      <t xml:space="preserve"> EHH Certification</t>
    </r>
    <r>
      <rPr>
        <sz val="11"/>
        <color theme="1"/>
        <rFont val="Calibri"/>
        <family val="2"/>
        <scheme val="minor"/>
      </rPr>
      <t>.</t>
    </r>
  </si>
  <si>
    <r>
      <rPr>
        <b/>
        <sz val="11"/>
        <color theme="1"/>
        <rFont val="Calibri"/>
        <family val="2"/>
        <scheme val="minor"/>
      </rPr>
      <t>3.</t>
    </r>
    <r>
      <rPr>
        <sz val="11"/>
        <color theme="1"/>
        <rFont val="Calibri"/>
        <family val="2"/>
        <scheme val="minor"/>
      </rPr>
      <t xml:space="preserve"> Every agency receiving any EHH funding must submit an </t>
    </r>
    <r>
      <rPr>
        <b/>
        <sz val="11"/>
        <color theme="1"/>
        <rFont val="Calibri"/>
        <family val="2"/>
        <scheme val="minor"/>
      </rPr>
      <t>Environmental Review Exemption Form</t>
    </r>
    <r>
      <rPr>
        <sz val="11"/>
        <color theme="1"/>
        <rFont val="Calibri"/>
        <family val="2"/>
        <scheme val="minor"/>
      </rPr>
      <t xml:space="preserve"> </t>
    </r>
    <r>
      <rPr>
        <i/>
        <sz val="11"/>
        <color theme="1"/>
        <rFont val="Calibri"/>
        <family val="2"/>
        <scheme val="minor"/>
      </rPr>
      <t>(except for shelter renovation projects).</t>
    </r>
  </si>
  <si>
    <r>
      <t>If only serving youth:</t>
    </r>
    <r>
      <rPr>
        <sz val="11"/>
        <color theme="1"/>
        <rFont val="Calibri"/>
        <family val="2"/>
        <scheme val="minor"/>
      </rPr>
      <t xml:space="preserve"> Does the shelter provide services that specifically serve the distinctive/individualized needs/challenges faced by homeless or at-risk youth?</t>
    </r>
  </si>
  <si>
    <r>
      <rPr>
        <b/>
        <sz val="11"/>
        <color theme="1"/>
        <rFont val="Calibri"/>
        <family val="2"/>
        <scheme val="minor"/>
      </rPr>
      <t>4.</t>
    </r>
    <r>
      <rPr>
        <sz val="11"/>
        <color theme="1"/>
        <rFont val="Calibri"/>
        <family val="2"/>
        <scheme val="minor"/>
      </rPr>
      <t xml:space="preserve"> Any NEW agency receving ESG Emergency Shelter funding must submit a </t>
    </r>
    <r>
      <rPr>
        <b/>
        <sz val="11"/>
        <color theme="1"/>
        <rFont val="Calibri"/>
        <family val="2"/>
        <scheme val="minor"/>
      </rPr>
      <t>Certification of Local Government Approval</t>
    </r>
    <r>
      <rPr>
        <sz val="11"/>
        <color theme="1"/>
        <rFont val="Calibri"/>
        <family val="2"/>
        <scheme val="minor"/>
      </rPr>
      <t>.</t>
    </r>
  </si>
  <si>
    <r>
      <rPr>
        <b/>
        <sz val="11"/>
        <color theme="1"/>
        <rFont val="Calibri"/>
        <family val="2"/>
        <scheme val="minor"/>
      </rPr>
      <t xml:space="preserve">5. </t>
    </r>
    <r>
      <rPr>
        <sz val="11"/>
        <color theme="1"/>
        <rFont val="Calibri"/>
        <family val="2"/>
        <scheme val="minor"/>
      </rPr>
      <t xml:space="preserve">Any Emergency Shelter project using ESG for shelter operations or renovation must submit a </t>
    </r>
    <r>
      <rPr>
        <b/>
        <sz val="11"/>
        <color theme="1"/>
        <rFont val="Calibri"/>
        <family val="2"/>
        <scheme val="minor"/>
      </rPr>
      <t>Shelter Habitability Standards Certification</t>
    </r>
    <r>
      <rPr>
        <sz val="11"/>
        <color theme="1"/>
        <rFont val="Calibri"/>
        <family val="2"/>
        <scheme val="minor"/>
      </rPr>
      <t xml:space="preserve"> for each shelter location.</t>
    </r>
  </si>
  <si>
    <t>Identify the Lead Applicant for the coalition.</t>
  </si>
  <si>
    <t>Lead Applicant must confirm their commitment to Lead Applicant responsibilities.</t>
  </si>
  <si>
    <t>Signatory of Lead Applicant agency must sign the form (electronic signature is sufficient).</t>
  </si>
  <si>
    <t>Provide a list of all recipients of EHH funding, including subrecipients, along with their Unique Entity Identifiers (UEIs).</t>
  </si>
  <si>
    <t>Only enter data in the blue cells; all other cells are formulas.</t>
  </si>
  <si>
    <t>The budget summary section is calculated as data is entered in the subsequent project tabs.</t>
  </si>
  <si>
    <t>There is a separate tab for each project type: Admin&amp;HMIS, RRH, Prevention, Shelter, and Outreach.</t>
  </si>
  <si>
    <t>Some questions are drop-down lists; others are free text.</t>
  </si>
  <si>
    <t>In each tab, list all agencies (lead agency and/or subrecipients) receiving funds under that specific project type and answer all the associated questions.</t>
  </si>
  <si>
    <t>Provide source documentation of match as an attachment.</t>
  </si>
  <si>
    <t>Identify all sources of proposed match for ESG funds.</t>
  </si>
  <si>
    <t>2025 - 2026 EHH Application</t>
  </si>
  <si>
    <t>2025-2026 EHH Application</t>
  </si>
  <si>
    <t>Submit meeting minutes as an attachment to the application.</t>
  </si>
  <si>
    <t>Date of CoC/local homeless coalition meeting in which the 2025-26 EHH Lead Applicant was selected.</t>
  </si>
  <si>
    <t>2025-2026 EHH AWARDS</t>
  </si>
  <si>
    <t>Cannot exceed 40%</t>
  </si>
  <si>
    <t>Enter the coalition's award amounts (from the EHH 2025-2026 Allocation Table).</t>
  </si>
  <si>
    <t>Cannot exceed 20%*</t>
  </si>
  <si>
    <t>Is the project noncompatible with the use of Coordinated Entry?*</t>
  </si>
  <si>
    <r>
      <t xml:space="preserve">*If </t>
    </r>
    <r>
      <rPr>
        <b/>
        <i/>
        <sz val="11"/>
        <color theme="1"/>
        <rFont val="Calibri"/>
        <family val="2"/>
        <scheme val="minor"/>
      </rPr>
      <t>yes</t>
    </r>
    <r>
      <rPr>
        <i/>
        <sz val="11"/>
        <color theme="1"/>
        <rFont val="Calibri"/>
        <family val="2"/>
        <scheme val="minor"/>
      </rPr>
      <t>, provide a letter from the HUD CoC confirming noncompatibility.</t>
    </r>
  </si>
  <si>
    <t>Provide documentation showing coalition efforts to share the funding opportunity and involve non-funded agencies.</t>
  </si>
  <si>
    <t>Provide coalition meeting mintues in which the EHH Lead Applicant was selected.</t>
  </si>
  <si>
    <t>Failure to provide documentation will result in a coalition’s award being decreased at least 10%.</t>
  </si>
  <si>
    <t xml:space="preserve">What steps did the CoC/LHC take to share the funding opportunity and involve non-funded agencies who may have been interested in applying for EHH funds? </t>
  </si>
  <si>
    <t>Provide documentation showing coalition efforts.</t>
  </si>
  <si>
    <t>Does the project comply with the  required HUD CoC Emergency Shelter Standards?</t>
  </si>
  <si>
    <t>*without waiver request</t>
  </si>
  <si>
    <t>HPP Award*</t>
  </si>
  <si>
    <t xml:space="preserve">If requesting HPP RRH funding, the agency must submit a letter detailing the following: </t>
  </si>
  <si>
    <t>- the funding amount needed and what it will be used for;</t>
  </si>
  <si>
    <t>- transition plans to move the enrolled clients into self sufficiency or another housing program in a reasonable timeframe.</t>
  </si>
  <si>
    <t>*HPP Rapid Re-Housing funding may only be requested for currently enrolled HPP RRH clients.</t>
  </si>
  <si>
    <t>- the number of clients currently enrolled in an HPP RRH project that are anticipated to still need assistance after 9/30/25;</t>
  </si>
  <si>
    <t>- reasons why each client is unable to receive assistance from a different funding source; and</t>
  </si>
  <si>
    <t>The letter should be submitted as an application attachment; DEHCR may request additional information.</t>
  </si>
  <si>
    <r>
      <rPr>
        <b/>
        <sz val="11"/>
        <color theme="1"/>
        <rFont val="Calibri"/>
        <family val="2"/>
        <scheme val="minor"/>
      </rPr>
      <t>6.</t>
    </r>
    <r>
      <rPr>
        <sz val="11"/>
        <color theme="1"/>
        <rFont val="Calibri"/>
        <family val="2"/>
        <scheme val="minor"/>
      </rPr>
      <t xml:space="preserve"> If the coalition requests more than 20% of the ESG award for </t>
    </r>
    <r>
      <rPr>
        <b/>
        <sz val="11"/>
        <color theme="1"/>
        <rFont val="Calibri"/>
        <family val="2"/>
        <scheme val="minor"/>
      </rPr>
      <t>Street Outreach</t>
    </r>
    <r>
      <rPr>
        <sz val="11"/>
        <color theme="1"/>
        <rFont val="Calibri"/>
        <family val="2"/>
        <scheme val="minor"/>
      </rPr>
      <t>, they must submit a letter requesting a waiver of the budget constraint.</t>
    </r>
  </si>
  <si>
    <r>
      <rPr>
        <b/>
        <sz val="11"/>
        <color theme="1"/>
        <rFont val="Calibri"/>
        <family val="2"/>
        <scheme val="minor"/>
      </rPr>
      <t>7.</t>
    </r>
    <r>
      <rPr>
        <sz val="11"/>
        <color theme="1"/>
        <rFont val="Calibri"/>
        <family val="2"/>
        <scheme val="minor"/>
      </rPr>
      <t xml:space="preserve"> If a project requests any </t>
    </r>
    <r>
      <rPr>
        <b/>
        <sz val="11"/>
        <color theme="1"/>
        <rFont val="Calibri"/>
        <family val="2"/>
        <scheme val="minor"/>
      </rPr>
      <t>HPP RRH funding</t>
    </r>
    <r>
      <rPr>
        <sz val="11"/>
        <color theme="1"/>
        <rFont val="Calibri"/>
        <family val="2"/>
        <scheme val="minor"/>
      </rPr>
      <t>, they must submit a letter explaining the use of funds for currently enrolled clients.</t>
    </r>
  </si>
  <si>
    <t>HPP**</t>
  </si>
  <si>
    <t>**HPP RRH funding may only be requested for currently enrolled clients; attachment required.</t>
  </si>
  <si>
    <t>CoCs/LHCs are required to use the DEHCR Allocation Scoring Tool to allocate ESG and HPP funding to local agencies.</t>
  </si>
  <si>
    <t>How were the overall budgets for each project type (shelter, RRH, etc) determined?</t>
  </si>
  <si>
    <t>AGENCY ATTACHMENTS</t>
  </si>
  <si>
    <r>
      <rPr>
        <b/>
        <sz val="11"/>
        <color theme="1"/>
        <rFont val="Calibri"/>
        <family val="2"/>
        <scheme val="minor"/>
      </rPr>
      <t>8</t>
    </r>
    <r>
      <rPr>
        <sz val="11"/>
        <color theme="1"/>
        <rFont val="Calibri"/>
        <family val="2"/>
        <scheme val="minor"/>
      </rPr>
      <t xml:space="preserve">. Every agency providing </t>
    </r>
    <r>
      <rPr>
        <b/>
        <sz val="11"/>
        <color theme="1"/>
        <rFont val="Calibri"/>
        <family val="2"/>
        <scheme val="minor"/>
      </rPr>
      <t>ESG match</t>
    </r>
    <r>
      <rPr>
        <sz val="11"/>
        <color theme="1"/>
        <rFont val="Calibri"/>
        <family val="2"/>
        <scheme val="minor"/>
      </rPr>
      <t xml:space="preserve"> must provide source documentation for the intended match.</t>
    </r>
  </si>
  <si>
    <t>End of day Monday August 4, 2025</t>
  </si>
  <si>
    <t>Describe any process, other than the allocation scoring tool, that was used to determine which projects would receive funding.</t>
  </si>
  <si>
    <t>Identify the HUD CoC or Local Homeless Coalition applying for funding.</t>
  </si>
  <si>
    <t>Answer the questions; input responses in the blue cells.</t>
  </si>
  <si>
    <r>
      <t xml:space="preserve">If a project recieves both ESG and HPP, will HPP comply with all ESG requirements? </t>
    </r>
    <r>
      <rPr>
        <i/>
        <sz val="11"/>
        <color theme="1"/>
        <rFont val="Calibri"/>
        <family val="2"/>
        <scheme val="minor"/>
      </rPr>
      <t>If no, there must be separate HMIS projects.</t>
    </r>
  </si>
  <si>
    <t>3) Completed Allocation Scoring Tool</t>
  </si>
  <si>
    <t>2) Documentation of coalition efforts to share the funding opportunity and involve non-funded agencies</t>
  </si>
  <si>
    <t>1) HUD CoC/Local Homeless Coalition meeting minutes in which the Lead Applicant is chosen</t>
  </si>
  <si>
    <t>4) Sam.gov documentation showing active registration and no active exclusions from every agency receiving any EHH funding</t>
  </si>
  <si>
    <t>5) An EHH Certification form from every agency receiving any EHH funding</t>
  </si>
  <si>
    <r>
      <t xml:space="preserve">6) An Environmental Review Exemption Form from every agency receiving any EHH funding </t>
    </r>
    <r>
      <rPr>
        <i/>
        <sz val="11"/>
        <color theme="1"/>
        <rFont val="Calibri"/>
        <family val="2"/>
        <scheme val="minor"/>
      </rPr>
      <t>(except for renovation-only projects)</t>
    </r>
  </si>
  <si>
    <t>7) A Certification of Local Government Approval from any NEW agency receiving ESG Emergency Shelter funding</t>
  </si>
  <si>
    <t>8) A Shelter Habitability Standards Certification form from all emergency shelter projects using ESG for shelter operations or renovation</t>
  </si>
  <si>
    <t>9) A letter requesting a waiver of the Street Outreach budget constraint, if more than 20% of the ESG award is requested for Street Outreach</t>
  </si>
  <si>
    <t>10) Letter from any project requesting HPP Rapid Re-Housing funding explaining the use of funds for currently enrolled clients</t>
  </si>
  <si>
    <t>11) Source documentation of match (not including HPP or HAP)</t>
  </si>
  <si>
    <t xml:space="preserve">About how many hours per week are spent outside of the office in the field identifying new clients &amp; meeting with existing clients?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</si>
</sst>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164" formatCode="0.0%"/>
    <numFmt numFmtId="165" formatCode="&quot;$&quot;#,##0.00"/>
    <numFmt numFmtId="166" formatCode="\$#,##0_);&quot;($&quot;#,##0\)"/>
    <numFmt numFmtId="167" formatCode="mm/dd/yy;@"/>
  </numFmts>
  <fonts count="24" x14ac:knownFonts="1">
    <font>
      <sz val="11"/>
      <color theme="1"/>
      <name val="Calibri"/>
      <family val="2"/>
      <scheme val="minor"/>
    </font>
    <font>
      <sz val="11"/>
      <color theme="1"/>
      <name val="Calibri"/>
      <family val="2"/>
      <scheme val="minor"/>
    </font>
    <font>
      <b/>
      <sz val="11"/>
      <color theme="1"/>
      <name val="Calibri"/>
      <family val="2"/>
      <scheme val="minor"/>
    </font>
    <font>
      <i/>
      <sz val="11"/>
      <color theme="1"/>
      <name val="Calibri"/>
      <family val="2"/>
      <scheme val="minor"/>
    </font>
    <font>
      <sz val="10"/>
      <name val="Arial"/>
      <family val="2"/>
    </font>
    <font>
      <sz val="11"/>
      <name val="Arial"/>
      <family val="2"/>
    </font>
    <font>
      <sz val="9"/>
      <name val="Arial"/>
      <family val="2"/>
    </font>
    <font>
      <b/>
      <sz val="14"/>
      <color indexed="8"/>
      <name val="Arial"/>
      <family val="2"/>
    </font>
    <font>
      <sz val="12"/>
      <name val="Arial"/>
      <family val="2"/>
    </font>
    <font>
      <b/>
      <sz val="10"/>
      <color indexed="8"/>
      <name val="Arial"/>
      <family val="2"/>
    </font>
    <font>
      <b/>
      <sz val="10"/>
      <color rgb="FF403E3A"/>
      <name val="Arial"/>
      <family val="2"/>
    </font>
    <font>
      <sz val="10"/>
      <color indexed="8"/>
      <name val="Arial"/>
      <family val="2"/>
    </font>
    <font>
      <b/>
      <sz val="10"/>
      <name val="Arial"/>
      <family val="2"/>
    </font>
    <font>
      <b/>
      <sz val="10"/>
      <color rgb="FF000000"/>
      <name val="Arial"/>
      <family val="2"/>
    </font>
    <font>
      <b/>
      <sz val="14"/>
      <color theme="1"/>
      <name val="Calibri"/>
      <family val="2"/>
      <scheme val="minor"/>
    </font>
    <font>
      <b/>
      <sz val="12"/>
      <color theme="1"/>
      <name val="Calibri"/>
      <family val="2"/>
      <scheme val="minor"/>
    </font>
    <font>
      <b/>
      <u/>
      <sz val="11"/>
      <color theme="1"/>
      <name val="Calibri"/>
      <family val="2"/>
      <scheme val="minor"/>
    </font>
    <font>
      <i/>
      <sz val="9"/>
      <name val="Arial"/>
      <family val="2"/>
    </font>
    <font>
      <u/>
      <sz val="11"/>
      <color theme="10"/>
      <name val="Calibri"/>
      <family val="2"/>
      <scheme val="minor"/>
    </font>
    <font>
      <i/>
      <sz val="10"/>
      <color theme="1"/>
      <name val="Calibri"/>
      <family val="2"/>
      <scheme val="minor"/>
    </font>
    <font>
      <sz val="11"/>
      <name val="Calibri"/>
      <family val="2"/>
      <scheme val="minor"/>
    </font>
    <font>
      <b/>
      <i/>
      <sz val="11"/>
      <color theme="1"/>
      <name val="Calibri"/>
      <family val="2"/>
      <scheme val="minor"/>
    </font>
    <font>
      <b/>
      <sz val="11"/>
      <name val="Calibri"/>
      <family val="2"/>
      <scheme val="minor"/>
    </font>
    <font>
      <sz val="11"/>
      <color theme="0"/>
      <name val="Calibri"/>
      <family val="2"/>
      <scheme val="minor"/>
    </font>
  </fonts>
  <fills count="10">
    <fill>
      <patternFill patternType="none"/>
    </fill>
    <fill>
      <patternFill patternType="gray125"/>
    </fill>
    <fill>
      <patternFill patternType="solid">
        <fgColor theme="8" tint="0.59999389629810485"/>
        <bgColor indexed="64"/>
      </patternFill>
    </fill>
    <fill>
      <patternFill patternType="solid">
        <fgColor theme="8" tint="0.79998168889431442"/>
        <bgColor indexed="64"/>
      </patternFill>
    </fill>
    <fill>
      <patternFill patternType="solid">
        <fgColor theme="0" tint="-0.14999847407452621"/>
        <bgColor indexed="64"/>
      </patternFill>
    </fill>
    <fill>
      <patternFill patternType="solid">
        <fgColor theme="4" tint="0.59999389629810485"/>
        <bgColor indexed="31"/>
      </patternFill>
    </fill>
    <fill>
      <patternFill patternType="solid">
        <fgColor theme="0" tint="-0.249977111117893"/>
        <bgColor indexed="64"/>
      </patternFill>
    </fill>
    <fill>
      <patternFill patternType="solid">
        <fgColor theme="0" tint="-0.249977111117893"/>
        <bgColor indexed="31"/>
      </patternFill>
    </fill>
    <fill>
      <patternFill patternType="solid">
        <fgColor indexed="22"/>
        <bgColor indexed="31"/>
      </patternFill>
    </fill>
    <fill>
      <patternFill patternType="solid">
        <fgColor theme="0" tint="-4.9989318521683403E-2"/>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rgb="FF000000"/>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double">
        <color indexed="64"/>
      </top>
      <bottom style="thin">
        <color indexed="64"/>
      </bottom>
      <diagonal/>
    </border>
  </borders>
  <cellStyleXfs count="5">
    <xf numFmtId="0" fontId="0" fillId="0" borderId="0"/>
    <xf numFmtId="44" fontId="1" fillId="0" borderId="0" applyFont="0" applyFill="0" applyBorder="0" applyAlignment="0" applyProtection="0"/>
    <xf numFmtId="9" fontId="1" fillId="0" borderId="0" applyFont="0" applyFill="0" applyBorder="0" applyAlignment="0" applyProtection="0"/>
    <xf numFmtId="0" fontId="4" fillId="0" borderId="0"/>
    <xf numFmtId="0" fontId="18" fillId="0" borderId="0" applyNumberFormat="0" applyFill="0" applyBorder="0" applyAlignment="0" applyProtection="0"/>
  </cellStyleXfs>
  <cellXfs count="203">
    <xf numFmtId="0" fontId="0" fillId="0" borderId="0" xfId="0"/>
    <xf numFmtId="0" fontId="2" fillId="0" borderId="0" xfId="0" applyFont="1"/>
    <xf numFmtId="0" fontId="2" fillId="0" borderId="1" xfId="0" applyFont="1" applyBorder="1" applyAlignment="1">
      <alignment horizontal="right"/>
    </xf>
    <xf numFmtId="0" fontId="0" fillId="0" borderId="8" xfId="0" applyBorder="1"/>
    <xf numFmtId="44" fontId="0" fillId="0" borderId="1" xfId="1" applyFont="1" applyBorder="1"/>
    <xf numFmtId="44" fontId="0" fillId="0" borderId="0" xfId="1" applyFont="1"/>
    <xf numFmtId="0" fontId="2" fillId="0" borderId="0" xfId="0" applyFont="1" applyAlignment="1">
      <alignment horizontal="center"/>
    </xf>
    <xf numFmtId="0" fontId="0" fillId="0" borderId="0" xfId="0" applyAlignment="1">
      <alignment horizontal="center"/>
    </xf>
    <xf numFmtId="0" fontId="2" fillId="0" borderId="1" xfId="0" applyFont="1" applyBorder="1" applyAlignment="1">
      <alignment horizontal="left"/>
    </xf>
    <xf numFmtId="0" fontId="2" fillId="0" borderId="1" xfId="0" applyFont="1" applyBorder="1"/>
    <xf numFmtId="0" fontId="0" fillId="0" borderId="0" xfId="0" applyAlignment="1">
      <alignment horizontal="left"/>
    </xf>
    <xf numFmtId="0" fontId="2" fillId="0" borderId="1" xfId="0" applyFont="1" applyBorder="1" applyAlignment="1">
      <alignment horizontal="left" vertical="center"/>
    </xf>
    <xf numFmtId="0" fontId="0" fillId="3" borderId="1" xfId="0" applyFill="1" applyBorder="1" applyAlignment="1" applyProtection="1">
      <alignment horizontal="center" vertical="center"/>
      <protection locked="0"/>
    </xf>
    <xf numFmtId="0" fontId="2" fillId="0" borderId="1" xfId="0" applyFont="1" applyBorder="1" applyAlignment="1">
      <alignment vertical="center"/>
    </xf>
    <xf numFmtId="0" fontId="0" fillId="3" borderId="1" xfId="0" applyFill="1" applyBorder="1" applyAlignment="1" applyProtection="1">
      <alignment horizontal="left" vertical="center"/>
      <protection locked="0"/>
    </xf>
    <xf numFmtId="164" fontId="0" fillId="0" borderId="0" xfId="2" applyNumberFormat="1" applyFont="1"/>
    <xf numFmtId="0" fontId="0" fillId="0" borderId="11" xfId="0" applyBorder="1" applyAlignment="1">
      <alignment horizontal="left" indent="2"/>
    </xf>
    <xf numFmtId="44" fontId="0" fillId="0" borderId="12" xfId="1" applyFont="1" applyBorder="1"/>
    <xf numFmtId="0" fontId="0" fillId="0" borderId="7" xfId="0" applyBorder="1" applyAlignment="1">
      <alignment horizontal="left" indent="2"/>
    </xf>
    <xf numFmtId="44" fontId="0" fillId="0" borderId="5" xfId="1" applyFont="1" applyBorder="1"/>
    <xf numFmtId="44" fontId="0" fillId="0" borderId="8" xfId="1" applyFont="1" applyBorder="1"/>
    <xf numFmtId="44" fontId="0" fillId="0" borderId="0" xfId="1" applyFont="1" applyBorder="1"/>
    <xf numFmtId="0" fontId="0" fillId="0" borderId="16" xfId="0" applyBorder="1" applyAlignment="1">
      <alignment horizontal="center"/>
    </xf>
    <xf numFmtId="44" fontId="0" fillId="0" borderId="17" xfId="1" applyFont="1" applyBorder="1"/>
    <xf numFmtId="0" fontId="2" fillId="0" borderId="10" xfId="0" applyFont="1" applyBorder="1"/>
    <xf numFmtId="44" fontId="0" fillId="3" borderId="1" xfId="1" applyFont="1" applyFill="1" applyBorder="1" applyAlignment="1" applyProtection="1">
      <alignment horizontal="left"/>
      <protection locked="0"/>
    </xf>
    <xf numFmtId="49" fontId="0" fillId="3" borderId="1" xfId="0" applyNumberFormat="1" applyFill="1" applyBorder="1" applyAlignment="1" applyProtection="1">
      <alignment horizontal="left" vertical="center"/>
      <protection locked="0"/>
    </xf>
    <xf numFmtId="44" fontId="0" fillId="0" borderId="1" xfId="0" applyNumberFormat="1" applyBorder="1"/>
    <xf numFmtId="44" fontId="0" fillId="0" borderId="1" xfId="1" applyFont="1" applyBorder="1" applyProtection="1">
      <protection locked="0"/>
    </xf>
    <xf numFmtId="0" fontId="3" fillId="0" borderId="0" xfId="0" applyFont="1"/>
    <xf numFmtId="0" fontId="0" fillId="0" borderId="5" xfId="0" applyBorder="1" applyAlignment="1">
      <alignment vertical="center" wrapText="1"/>
    </xf>
    <xf numFmtId="0" fontId="0" fillId="0" borderId="6" xfId="0" applyBorder="1" applyAlignment="1">
      <alignment vertical="center" wrapText="1"/>
    </xf>
    <xf numFmtId="0" fontId="0" fillId="0" borderId="7" xfId="0" applyBorder="1" applyAlignment="1">
      <alignment vertical="center" wrapText="1"/>
    </xf>
    <xf numFmtId="0" fontId="0" fillId="0" borderId="13" xfId="0" applyBorder="1" applyAlignment="1">
      <alignment vertical="center" wrapText="1"/>
    </xf>
    <xf numFmtId="0" fontId="0" fillId="0" borderId="0" xfId="0" applyAlignment="1">
      <alignment vertical="center" wrapText="1"/>
    </xf>
    <xf numFmtId="0" fontId="0" fillId="0" borderId="1" xfId="0" applyBorder="1" applyAlignment="1">
      <alignment vertical="center" wrapText="1"/>
    </xf>
    <xf numFmtId="0" fontId="0" fillId="0" borderId="14" xfId="0" applyBorder="1" applyAlignment="1">
      <alignment vertical="center" wrapText="1"/>
    </xf>
    <xf numFmtId="0" fontId="0" fillId="0" borderId="0" xfId="0" applyAlignment="1">
      <alignment vertical="center"/>
    </xf>
    <xf numFmtId="0" fontId="6" fillId="6" borderId="10" xfId="3" applyFont="1" applyFill="1" applyBorder="1"/>
    <xf numFmtId="0" fontId="6" fillId="6" borderId="18" xfId="3" applyFont="1" applyFill="1" applyBorder="1"/>
    <xf numFmtId="0" fontId="4" fillId="7" borderId="18" xfId="3" applyFill="1" applyBorder="1"/>
    <xf numFmtId="0" fontId="4" fillId="7" borderId="8" xfId="3" applyFill="1" applyBorder="1"/>
    <xf numFmtId="0" fontId="6" fillId="0" borderId="0" xfId="3" applyFont="1"/>
    <xf numFmtId="0" fontId="4" fillId="0" borderId="0" xfId="3"/>
    <xf numFmtId="0" fontId="7" fillId="8" borderId="11" xfId="3" applyFont="1" applyFill="1" applyBorder="1" applyAlignment="1">
      <alignment horizontal="right"/>
    </xf>
    <xf numFmtId="165" fontId="8" fillId="6" borderId="19" xfId="3" applyNumberFormat="1" applyFont="1" applyFill="1" applyBorder="1"/>
    <xf numFmtId="0" fontId="9" fillId="8" borderId="0" xfId="3" applyFont="1" applyFill="1" applyAlignment="1">
      <alignment horizontal="left"/>
    </xf>
    <xf numFmtId="0" fontId="6" fillId="6" borderId="0" xfId="3" applyFont="1" applyFill="1"/>
    <xf numFmtId="0" fontId="7" fillId="8" borderId="11" xfId="3" applyFont="1" applyFill="1" applyBorder="1"/>
    <xf numFmtId="166" fontId="8" fillId="6" borderId="0" xfId="3" applyNumberFormat="1" applyFont="1" applyFill="1"/>
    <xf numFmtId="0" fontId="11" fillId="8" borderId="0" xfId="3" applyFont="1" applyFill="1" applyAlignment="1">
      <alignment horizontal="left"/>
    </xf>
    <xf numFmtId="0" fontId="10" fillId="6" borderId="0" xfId="3" applyFont="1" applyFill="1" applyAlignment="1">
      <alignment wrapText="1"/>
    </xf>
    <xf numFmtId="0" fontId="12" fillId="8" borderId="7" xfId="3" applyFont="1" applyFill="1" applyBorder="1"/>
    <xf numFmtId="0" fontId="12" fillId="8" borderId="2" xfId="3" applyFont="1" applyFill="1" applyBorder="1"/>
    <xf numFmtId="0" fontId="12" fillId="8" borderId="2" xfId="3" applyFont="1" applyFill="1" applyBorder="1" applyAlignment="1">
      <alignment horizontal="center" wrapText="1"/>
    </xf>
    <xf numFmtId="0" fontId="12" fillId="8" borderId="5" xfId="3" applyFont="1" applyFill="1" applyBorder="1"/>
    <xf numFmtId="0" fontId="5" fillId="0" borderId="20" xfId="3" applyFont="1" applyBorder="1" applyAlignment="1" applyProtection="1">
      <alignment vertical="center" wrapText="1"/>
      <protection locked="0"/>
    </xf>
    <xf numFmtId="0" fontId="5" fillId="0" borderId="21" xfId="3" applyFont="1" applyBorder="1" applyAlignment="1" applyProtection="1">
      <alignment vertical="center" wrapText="1"/>
      <protection locked="0"/>
    </xf>
    <xf numFmtId="0" fontId="5" fillId="0" borderId="0" xfId="3" applyFont="1" applyAlignment="1">
      <alignment vertical="center"/>
    </xf>
    <xf numFmtId="0" fontId="12" fillId="0" borderId="0" xfId="3" applyFont="1"/>
    <xf numFmtId="0" fontId="14" fillId="6" borderId="0" xfId="0" applyFont="1" applyFill="1" applyAlignment="1">
      <alignment horizontal="center"/>
    </xf>
    <xf numFmtId="0" fontId="2" fillId="0" borderId="0" xfId="0" applyFont="1" applyAlignment="1">
      <alignment horizontal="left"/>
    </xf>
    <xf numFmtId="0" fontId="2" fillId="4" borderId="2" xfId="0" applyFont="1" applyFill="1" applyBorder="1" applyAlignment="1">
      <alignment horizontal="center"/>
    </xf>
    <xf numFmtId="0" fontId="0" fillId="4" borderId="0" xfId="0" applyFill="1" applyAlignment="1">
      <alignment horizontal="center"/>
    </xf>
    <xf numFmtId="0" fontId="0" fillId="4" borderId="0" xfId="0" applyFill="1" applyAlignment="1">
      <alignment horizontal="center" vertical="center"/>
    </xf>
    <xf numFmtId="0" fontId="0" fillId="0" borderId="3" xfId="0" applyBorder="1" applyAlignment="1" applyProtection="1">
      <alignment vertical="center" wrapText="1"/>
      <protection locked="0"/>
    </xf>
    <xf numFmtId="0" fontId="0" fillId="0" borderId="1" xfId="0" applyBorder="1" applyAlignment="1" applyProtection="1">
      <alignment vertical="center" wrapText="1"/>
      <protection locked="0"/>
    </xf>
    <xf numFmtId="44" fontId="0" fillId="0" borderId="1" xfId="1" applyFont="1" applyBorder="1" applyAlignment="1" applyProtection="1">
      <alignment vertical="center"/>
      <protection locked="0"/>
    </xf>
    <xf numFmtId="44" fontId="0" fillId="0" borderId="1" xfId="1" applyFont="1" applyBorder="1" applyAlignment="1">
      <alignment vertical="center"/>
    </xf>
    <xf numFmtId="0" fontId="0" fillId="0" borderId="1" xfId="0" applyBorder="1" applyAlignment="1" applyProtection="1">
      <alignment vertical="center"/>
      <protection locked="0"/>
    </xf>
    <xf numFmtId="44" fontId="0" fillId="0" borderId="1" xfId="1" applyFont="1" applyBorder="1" applyAlignment="1" applyProtection="1">
      <alignment vertical="center" wrapText="1"/>
      <protection locked="0"/>
    </xf>
    <xf numFmtId="0" fontId="0" fillId="0" borderId="6" xfId="0" applyBorder="1" applyAlignment="1" applyProtection="1">
      <alignment vertical="center" wrapText="1"/>
      <protection locked="0"/>
    </xf>
    <xf numFmtId="0" fontId="0" fillId="0" borderId="9" xfId="0" applyBorder="1" applyAlignment="1" applyProtection="1">
      <alignment vertical="center" wrapText="1"/>
      <protection locked="0"/>
    </xf>
    <xf numFmtId="0" fontId="0" fillId="0" borderId="8" xfId="0" applyBorder="1" applyAlignment="1" applyProtection="1">
      <alignment vertical="center" wrapText="1"/>
      <protection locked="0"/>
    </xf>
    <xf numFmtId="44" fontId="0" fillId="0" borderId="9" xfId="1" applyFont="1" applyBorder="1" applyAlignment="1" applyProtection="1">
      <alignment vertical="center" wrapText="1"/>
      <protection locked="0"/>
    </xf>
    <xf numFmtId="4" fontId="5" fillId="0" borderId="20" xfId="3" applyNumberFormat="1" applyFont="1" applyBorder="1" applyAlignment="1" applyProtection="1">
      <alignment horizontal="right" vertical="center" wrapText="1"/>
      <protection locked="0"/>
    </xf>
    <xf numFmtId="4" fontId="5" fillId="0" borderId="21" xfId="3" applyNumberFormat="1" applyFont="1" applyBorder="1" applyAlignment="1" applyProtection="1">
      <alignment horizontal="right" vertical="center" wrapText="1"/>
      <protection locked="0"/>
    </xf>
    <xf numFmtId="44" fontId="0" fillId="4" borderId="0" xfId="0" applyNumberFormat="1" applyFill="1" applyAlignment="1">
      <alignment horizontal="center"/>
    </xf>
    <xf numFmtId="44" fontId="0" fillId="4" borderId="0" xfId="0" applyNumberFormat="1" applyFill="1" applyAlignment="1">
      <alignment horizontal="center" vertical="center"/>
    </xf>
    <xf numFmtId="0" fontId="0" fillId="0" borderId="18" xfId="0" applyBorder="1" applyAlignment="1">
      <alignment horizontal="center"/>
    </xf>
    <xf numFmtId="0" fontId="0" fillId="0" borderId="8" xfId="0" applyBorder="1" applyAlignment="1">
      <alignment horizontal="center"/>
    </xf>
    <xf numFmtId="0" fontId="16" fillId="4" borderId="0" xfId="0" applyFont="1" applyFill="1" applyAlignment="1">
      <alignment horizontal="right"/>
    </xf>
    <xf numFmtId="0" fontId="10" fillId="6" borderId="12" xfId="3" applyFont="1" applyFill="1" applyBorder="1" applyAlignment="1">
      <alignment horizontal="center" vertical="top" wrapText="1"/>
    </xf>
    <xf numFmtId="0" fontId="2" fillId="0" borderId="0" xfId="0" applyFont="1" applyAlignment="1">
      <alignment horizontal="right"/>
    </xf>
    <xf numFmtId="0" fontId="17" fillId="6" borderId="11" xfId="3" applyFont="1" applyFill="1" applyBorder="1" applyAlignment="1">
      <alignment horizontal="right"/>
    </xf>
    <xf numFmtId="0" fontId="12" fillId="6" borderId="0" xfId="3" applyFont="1" applyFill="1" applyAlignment="1">
      <alignment wrapText="1"/>
    </xf>
    <xf numFmtId="165" fontId="17" fillId="6" borderId="0" xfId="3" applyNumberFormat="1" applyFont="1" applyFill="1" applyAlignment="1">
      <alignment vertical="top"/>
    </xf>
    <xf numFmtId="0" fontId="2" fillId="9" borderId="10" xfId="0" applyFont="1" applyFill="1" applyBorder="1"/>
    <xf numFmtId="0" fontId="0" fillId="9" borderId="8" xfId="0" applyFill="1" applyBorder="1"/>
    <xf numFmtId="0" fontId="2" fillId="9" borderId="7" xfId="0" applyFont="1" applyFill="1" applyBorder="1"/>
    <xf numFmtId="0" fontId="0" fillId="9" borderId="5" xfId="0" applyFill="1" applyBorder="1"/>
    <xf numFmtId="0" fontId="2" fillId="9" borderId="11" xfId="0" applyFont="1" applyFill="1" applyBorder="1"/>
    <xf numFmtId="0" fontId="0" fillId="9" borderId="12" xfId="0" applyFill="1" applyBorder="1"/>
    <xf numFmtId="0" fontId="2" fillId="9" borderId="11" xfId="0" applyFont="1" applyFill="1" applyBorder="1" applyAlignment="1">
      <alignment horizontal="right"/>
    </xf>
    <xf numFmtId="0" fontId="2" fillId="9" borderId="7" xfId="0" applyFont="1" applyFill="1" applyBorder="1" applyAlignment="1">
      <alignment horizontal="right"/>
    </xf>
    <xf numFmtId="0" fontId="0" fillId="0" borderId="0" xfId="0" applyAlignment="1">
      <alignment horizontal="left" indent="3"/>
    </xf>
    <xf numFmtId="0" fontId="18" fillId="0" borderId="0" xfId="4"/>
    <xf numFmtId="0" fontId="2" fillId="0" borderId="1" xfId="0" applyFont="1" applyBorder="1" applyAlignment="1">
      <alignment horizontal="center"/>
    </xf>
    <xf numFmtId="0" fontId="19" fillId="0" borderId="0" xfId="0" applyFont="1"/>
    <xf numFmtId="0" fontId="2" fillId="0" borderId="6" xfId="0" applyFont="1" applyBorder="1" applyAlignment="1">
      <alignment horizontal="left" vertical="top" wrapText="1" indent="3"/>
    </xf>
    <xf numFmtId="0" fontId="2" fillId="0" borderId="1" xfId="0" applyFont="1" applyBorder="1" applyAlignment="1">
      <alignment horizontal="left" indent="3"/>
    </xf>
    <xf numFmtId="0" fontId="0" fillId="9" borderId="12" xfId="0" applyFill="1" applyBorder="1" applyAlignment="1">
      <alignment horizontal="left" vertical="top" wrapText="1"/>
    </xf>
    <xf numFmtId="0" fontId="3" fillId="0" borderId="6" xfId="0" applyFont="1" applyBorder="1" applyAlignment="1">
      <alignment vertical="center" wrapText="1"/>
    </xf>
    <xf numFmtId="0" fontId="2" fillId="0" borderId="0" xfId="0" applyFont="1" applyAlignment="1">
      <alignment vertical="top"/>
    </xf>
    <xf numFmtId="0" fontId="2" fillId="0" borderId="2" xfId="0" applyFont="1" applyBorder="1"/>
    <xf numFmtId="0" fontId="0" fillId="0" borderId="0" xfId="0" applyAlignment="1">
      <alignment wrapText="1"/>
    </xf>
    <xf numFmtId="0" fontId="0" fillId="0" borderId="0" xfId="0" applyAlignment="1">
      <alignment vertical="top"/>
    </xf>
    <xf numFmtId="0" fontId="2" fillId="0" borderId="9" xfId="0" applyFont="1" applyBorder="1" applyAlignment="1">
      <alignment horizontal="right"/>
    </xf>
    <xf numFmtId="44" fontId="0" fillId="3" borderId="9" xfId="1" applyFont="1" applyFill="1" applyBorder="1" applyAlignment="1" applyProtection="1">
      <alignment horizontal="left"/>
      <protection locked="0"/>
    </xf>
    <xf numFmtId="0" fontId="2" fillId="0" borderId="22" xfId="0" applyFont="1" applyBorder="1" applyAlignment="1">
      <alignment horizontal="right"/>
    </xf>
    <xf numFmtId="44" fontId="0" fillId="0" borderId="22" xfId="1" applyFont="1" applyBorder="1" applyAlignment="1">
      <alignment horizontal="left"/>
    </xf>
    <xf numFmtId="0" fontId="0" fillId="9" borderId="5" xfId="0" applyFill="1" applyBorder="1" applyAlignment="1">
      <alignment horizontal="left" vertical="top" wrapText="1" indent="3"/>
    </xf>
    <xf numFmtId="0" fontId="2" fillId="0" borderId="0" xfId="0" applyFont="1" applyAlignment="1">
      <alignment horizontal="left" wrapText="1"/>
    </xf>
    <xf numFmtId="0" fontId="22" fillId="0" borderId="0" xfId="0" applyFont="1"/>
    <xf numFmtId="0" fontId="2" fillId="0" borderId="1" xfId="0" applyFont="1" applyBorder="1" applyAlignment="1">
      <alignment horizontal="left" vertical="center" indent="3"/>
    </xf>
    <xf numFmtId="0" fontId="0" fillId="3" borderId="1" xfId="0" applyFill="1" applyBorder="1" applyAlignment="1" applyProtection="1">
      <alignment horizontal="left" vertical="center" wrapText="1"/>
      <protection locked="0"/>
    </xf>
    <xf numFmtId="0" fontId="0" fillId="0" borderId="6" xfId="0" applyBorder="1" applyAlignment="1">
      <alignment horizontal="center" vertical="center" wrapText="1"/>
    </xf>
    <xf numFmtId="0" fontId="0" fillId="0" borderId="14" xfId="0" applyBorder="1" applyAlignment="1">
      <alignment horizontal="center" vertical="center" wrapText="1"/>
    </xf>
    <xf numFmtId="0" fontId="15" fillId="2" borderId="4" xfId="0" applyFont="1" applyFill="1" applyBorder="1"/>
    <xf numFmtId="0" fontId="15" fillId="2" borderId="15" xfId="0" applyFont="1" applyFill="1" applyBorder="1"/>
    <xf numFmtId="0" fontId="15" fillId="2" borderId="3" xfId="0" applyFont="1" applyFill="1" applyBorder="1"/>
    <xf numFmtId="0" fontId="2" fillId="0" borderId="0" xfId="0" applyFont="1" applyAlignment="1">
      <alignment horizontal="left" indent="2"/>
    </xf>
    <xf numFmtId="0" fontId="0" fillId="0" borderId="3" xfId="0" applyBorder="1" applyAlignment="1" applyProtection="1">
      <alignment horizontal="center" vertical="center" wrapText="1"/>
      <protection locked="0"/>
    </xf>
    <xf numFmtId="0" fontId="0" fillId="0" borderId="8" xfId="0" applyBorder="1" applyAlignment="1" applyProtection="1">
      <alignment horizontal="center" vertical="center" wrapText="1"/>
      <protection locked="0"/>
    </xf>
    <xf numFmtId="0" fontId="0" fillId="0" borderId="1" xfId="0" applyBorder="1" applyAlignment="1" applyProtection="1">
      <alignment horizontal="center" vertical="center" wrapText="1"/>
      <protection locked="0"/>
    </xf>
    <xf numFmtId="44" fontId="0" fillId="0" borderId="1" xfId="1" applyFont="1" applyBorder="1" applyAlignment="1" applyProtection="1">
      <alignment horizontal="center" vertical="center"/>
      <protection locked="0"/>
    </xf>
    <xf numFmtId="0" fontId="5" fillId="0" borderId="20" xfId="3" applyFont="1" applyBorder="1" applyAlignment="1" applyProtection="1">
      <alignment horizontal="center" vertical="center" wrapText="1"/>
      <protection locked="0"/>
    </xf>
    <xf numFmtId="0" fontId="0" fillId="0" borderId="0" xfId="0" applyAlignment="1">
      <alignment horizontal="left" indent="2"/>
    </xf>
    <xf numFmtId="164" fontId="19" fillId="4" borderId="0" xfId="0" applyNumberFormat="1" applyFont="1" applyFill="1" applyAlignment="1">
      <alignment horizontal="left" vertical="center"/>
    </xf>
    <xf numFmtId="0" fontId="23" fillId="0" borderId="6" xfId="0" applyFont="1" applyBorder="1" applyAlignment="1">
      <alignment vertical="center" wrapText="1"/>
    </xf>
    <xf numFmtId="0" fontId="21" fillId="0" borderId="0" xfId="0" applyFont="1" applyAlignment="1">
      <alignment horizontal="left"/>
    </xf>
    <xf numFmtId="0" fontId="21" fillId="0" borderId="0" xfId="0" applyFont="1"/>
    <xf numFmtId="0" fontId="0" fillId="0" borderId="4" xfId="0" applyBorder="1" applyAlignment="1" applyProtection="1">
      <alignment horizontal="center" vertical="center" wrapText="1"/>
      <protection locked="0"/>
    </xf>
    <xf numFmtId="0" fontId="0" fillId="0" borderId="10" xfId="0" applyBorder="1" applyAlignment="1" applyProtection="1">
      <alignment horizontal="center" vertical="center" wrapText="1"/>
      <protection locked="0"/>
    </xf>
    <xf numFmtId="44" fontId="0" fillId="0" borderId="1" xfId="1" applyFont="1" applyBorder="1" applyAlignment="1" applyProtection="1">
      <alignment vertical="center"/>
    </xf>
    <xf numFmtId="0" fontId="0" fillId="0" borderId="0" xfId="0" quotePrefix="1" applyAlignment="1">
      <alignment horizontal="left" indent="4"/>
    </xf>
    <xf numFmtId="0" fontId="0" fillId="9" borderId="10" xfId="0" applyFill="1" applyBorder="1"/>
    <xf numFmtId="0" fontId="0" fillId="9" borderId="11" xfId="0" applyFill="1" applyBorder="1" applyAlignment="1">
      <alignment horizontal="left" indent="3"/>
    </xf>
    <xf numFmtId="0" fontId="0" fillId="9" borderId="7" xfId="0" applyFill="1" applyBorder="1" applyAlignment="1">
      <alignment horizontal="left" indent="3"/>
    </xf>
    <xf numFmtId="0" fontId="14" fillId="6" borderId="0" xfId="0" applyFont="1" applyFill="1" applyAlignment="1">
      <alignment horizontal="center"/>
    </xf>
    <xf numFmtId="0" fontId="0" fillId="3" borderId="10" xfId="0" applyFill="1" applyBorder="1" applyAlignment="1" applyProtection="1">
      <alignment horizontal="left" vertical="top" wrapText="1"/>
      <protection locked="0"/>
    </xf>
    <xf numFmtId="0" fontId="0" fillId="3" borderId="18" xfId="0" applyFill="1" applyBorder="1" applyAlignment="1" applyProtection="1">
      <alignment horizontal="left" vertical="top" wrapText="1"/>
      <protection locked="0"/>
    </xf>
    <xf numFmtId="0" fontId="0" fillId="3" borderId="8" xfId="0" applyFill="1" applyBorder="1" applyAlignment="1" applyProtection="1">
      <alignment horizontal="left" vertical="top" wrapText="1"/>
      <protection locked="0"/>
    </xf>
    <xf numFmtId="0" fontId="0" fillId="3" borderId="11" xfId="0" applyFill="1" applyBorder="1" applyAlignment="1" applyProtection="1">
      <alignment horizontal="left" vertical="top" wrapText="1"/>
      <protection locked="0"/>
    </xf>
    <xf numFmtId="0" fontId="0" fillId="3" borderId="0" xfId="0" applyFill="1" applyAlignment="1" applyProtection="1">
      <alignment horizontal="left" vertical="top" wrapText="1"/>
      <protection locked="0"/>
    </xf>
    <xf numFmtId="0" fontId="0" fillId="3" borderId="12" xfId="0" applyFill="1" applyBorder="1" applyAlignment="1" applyProtection="1">
      <alignment horizontal="left" vertical="top" wrapText="1"/>
      <protection locked="0"/>
    </xf>
    <xf numFmtId="0" fontId="0" fillId="3" borderId="7" xfId="0" applyFill="1" applyBorder="1" applyAlignment="1" applyProtection="1">
      <alignment horizontal="left" vertical="top" wrapText="1"/>
      <protection locked="0"/>
    </xf>
    <xf numFmtId="0" fontId="0" fillId="3" borderId="2" xfId="0" applyFill="1" applyBorder="1" applyAlignment="1" applyProtection="1">
      <alignment horizontal="left" vertical="top" wrapText="1"/>
      <protection locked="0"/>
    </xf>
    <xf numFmtId="0" fontId="0" fillId="3" borderId="5" xfId="0" applyFill="1" applyBorder="1" applyAlignment="1" applyProtection="1">
      <alignment horizontal="left" vertical="top" wrapText="1"/>
      <protection locked="0"/>
    </xf>
    <xf numFmtId="0" fontId="2" fillId="0" borderId="11" xfId="0" applyFont="1" applyBorder="1" applyAlignment="1">
      <alignment horizontal="right" indent="1"/>
    </xf>
    <xf numFmtId="0" fontId="2" fillId="0" borderId="0" xfId="0" applyFont="1" applyAlignment="1">
      <alignment horizontal="right" indent="1"/>
    </xf>
    <xf numFmtId="0" fontId="2" fillId="0" borderId="12" xfId="0" applyFont="1" applyBorder="1" applyAlignment="1">
      <alignment horizontal="right" indent="1"/>
    </xf>
    <xf numFmtId="0" fontId="2" fillId="3" borderId="1" xfId="0" applyFont="1" applyFill="1" applyBorder="1" applyAlignment="1" applyProtection="1">
      <alignment vertical="center" wrapText="1"/>
      <protection locked="0"/>
    </xf>
    <xf numFmtId="167" fontId="2" fillId="3" borderId="4" xfId="0" applyNumberFormat="1" applyFont="1" applyFill="1" applyBorder="1" applyAlignment="1" applyProtection="1">
      <alignment horizontal="center"/>
      <protection locked="0"/>
    </xf>
    <xf numFmtId="167" fontId="2" fillId="3" borderId="3" xfId="0" applyNumberFormat="1" applyFont="1" applyFill="1" applyBorder="1" applyAlignment="1" applyProtection="1">
      <alignment horizontal="center"/>
      <protection locked="0"/>
    </xf>
    <xf numFmtId="0" fontId="2" fillId="0" borderId="9" xfId="0" applyFont="1" applyBorder="1" applyAlignment="1">
      <alignment horizontal="left" vertical="top" wrapText="1"/>
    </xf>
    <xf numFmtId="0" fontId="2" fillId="0" borderId="6" xfId="0" applyFont="1" applyBorder="1" applyAlignment="1">
      <alignment horizontal="left" vertical="top" wrapText="1"/>
    </xf>
    <xf numFmtId="0" fontId="0" fillId="0" borderId="1" xfId="0" applyBorder="1" applyAlignment="1">
      <alignment horizontal="left" vertical="center" wrapText="1"/>
    </xf>
    <xf numFmtId="0" fontId="0" fillId="3" borderId="1" xfId="0" applyFill="1" applyBorder="1" applyAlignment="1" applyProtection="1">
      <alignment horizontal="left" wrapText="1"/>
      <protection locked="0"/>
    </xf>
    <xf numFmtId="0" fontId="0" fillId="3" borderId="1" xfId="0" applyFill="1" applyBorder="1" applyAlignment="1" applyProtection="1">
      <alignment horizontal="left"/>
      <protection locked="0"/>
    </xf>
    <xf numFmtId="0" fontId="2" fillId="0" borderId="1" xfId="0" applyFont="1" applyBorder="1"/>
    <xf numFmtId="0" fontId="2" fillId="3" borderId="1" xfId="0" applyFont="1" applyFill="1" applyBorder="1" applyAlignment="1" applyProtection="1">
      <alignment horizontal="left" wrapText="1"/>
      <protection locked="0"/>
    </xf>
    <xf numFmtId="0" fontId="2" fillId="0" borderId="1" xfId="0" applyFont="1" applyBorder="1" applyAlignment="1">
      <alignment horizontal="left"/>
    </xf>
    <xf numFmtId="0" fontId="0" fillId="3" borderId="10" xfId="0" applyFill="1" applyBorder="1" applyAlignment="1" applyProtection="1">
      <alignment horizontal="left"/>
      <protection locked="0"/>
    </xf>
    <xf numFmtId="0" fontId="0" fillId="3" borderId="8" xfId="0" applyFill="1" applyBorder="1" applyAlignment="1" applyProtection="1">
      <alignment horizontal="left"/>
      <protection locked="0"/>
    </xf>
    <xf numFmtId="0" fontId="0" fillId="3" borderId="7" xfId="0" applyFill="1" applyBorder="1" applyAlignment="1" applyProtection="1">
      <alignment horizontal="left"/>
      <protection locked="0"/>
    </xf>
    <xf numFmtId="0" fontId="0" fillId="3" borderId="5" xfId="0" applyFill="1" applyBorder="1" applyAlignment="1" applyProtection="1">
      <alignment horizontal="left"/>
      <protection locked="0"/>
    </xf>
    <xf numFmtId="0" fontId="20" fillId="0" borderId="1" xfId="0" applyFont="1" applyBorder="1" applyAlignment="1">
      <alignment horizontal="left" vertical="center" wrapText="1"/>
    </xf>
    <xf numFmtId="0" fontId="0" fillId="0" borderId="18" xfId="0" applyBorder="1" applyAlignment="1">
      <alignment horizontal="left" vertical="center" wrapText="1"/>
    </xf>
    <xf numFmtId="0" fontId="0" fillId="0" borderId="8" xfId="0" applyBorder="1" applyAlignment="1">
      <alignment horizontal="left" vertical="center" wrapText="1"/>
    </xf>
    <xf numFmtId="0" fontId="0" fillId="3" borderId="1" xfId="0" applyFill="1" applyBorder="1" applyAlignment="1" applyProtection="1">
      <alignment horizontal="left" vertical="center" wrapText="1"/>
      <protection locked="0"/>
    </xf>
    <xf numFmtId="0" fontId="0" fillId="0" borderId="0" xfId="0" applyAlignment="1">
      <alignment horizontal="left" vertical="top" wrapText="1"/>
    </xf>
    <xf numFmtId="0" fontId="0" fillId="0" borderId="0" xfId="0" applyAlignment="1">
      <alignment horizontal="left" wrapText="1"/>
    </xf>
    <xf numFmtId="0" fontId="2" fillId="0" borderId="1" xfId="0" applyFont="1" applyBorder="1" applyAlignment="1">
      <alignment horizontal="center"/>
    </xf>
    <xf numFmtId="0" fontId="2" fillId="0" borderId="11" xfId="0" applyFont="1" applyBorder="1" applyAlignment="1">
      <alignment horizontal="left" wrapText="1"/>
    </xf>
    <xf numFmtId="0" fontId="2" fillId="0" borderId="0" xfId="0" applyFont="1" applyAlignment="1">
      <alignment horizontal="left" wrapText="1"/>
    </xf>
    <xf numFmtId="0" fontId="2" fillId="0" borderId="12" xfId="0" applyFont="1" applyBorder="1" applyAlignment="1">
      <alignment horizontal="left" wrapText="1"/>
    </xf>
    <xf numFmtId="0" fontId="2" fillId="0" borderId="7" xfId="0" applyFont="1" applyBorder="1" applyAlignment="1">
      <alignment horizontal="left" wrapText="1"/>
    </xf>
    <xf numFmtId="0" fontId="2" fillId="0" borderId="2" xfId="0" applyFont="1" applyBorder="1" applyAlignment="1">
      <alignment horizontal="left" wrapText="1"/>
    </xf>
    <xf numFmtId="0" fontId="2" fillId="0" borderId="5" xfId="0" applyFont="1" applyBorder="1" applyAlignment="1">
      <alignment horizontal="left" wrapText="1"/>
    </xf>
    <xf numFmtId="0" fontId="0" fillId="0" borderId="18" xfId="0" applyBorder="1" applyAlignment="1">
      <alignment horizontal="left" vertical="top" wrapText="1"/>
    </xf>
    <xf numFmtId="0" fontId="3" fillId="4" borderId="0" xfId="0" applyFont="1" applyFill="1" applyAlignment="1">
      <alignment horizontal="left" vertical="top" wrapText="1"/>
    </xf>
    <xf numFmtId="0" fontId="15" fillId="2" borderId="2" xfId="0" applyFont="1" applyFill="1" applyBorder="1"/>
    <xf numFmtId="0" fontId="0" fillId="0" borderId="4" xfId="0" applyBorder="1" applyAlignment="1">
      <alignment vertical="center"/>
    </xf>
    <xf numFmtId="0" fontId="0" fillId="0" borderId="15" xfId="0" applyBorder="1" applyAlignment="1">
      <alignment vertical="center"/>
    </xf>
    <xf numFmtId="0" fontId="0" fillId="0" borderId="3" xfId="0" applyBorder="1" applyAlignment="1">
      <alignment vertical="center"/>
    </xf>
    <xf numFmtId="0" fontId="0" fillId="0" borderId="4" xfId="0" applyBorder="1" applyAlignment="1">
      <alignment horizontal="left" vertical="center"/>
    </xf>
    <xf numFmtId="0" fontId="0" fillId="0" borderId="15" xfId="0" applyBorder="1" applyAlignment="1">
      <alignment horizontal="left" vertical="center"/>
    </xf>
    <xf numFmtId="0" fontId="0" fillId="0" borderId="3" xfId="0" applyBorder="1" applyAlignment="1">
      <alignment horizontal="left" vertical="center"/>
    </xf>
    <xf numFmtId="0" fontId="15" fillId="2" borderId="0" xfId="0" applyFont="1" applyFill="1"/>
    <xf numFmtId="0" fontId="15" fillId="2" borderId="4" xfId="0" applyFont="1" applyFill="1" applyBorder="1"/>
    <xf numFmtId="0" fontId="15" fillId="2" borderId="15" xfId="0" applyFont="1" applyFill="1" applyBorder="1"/>
    <xf numFmtId="0" fontId="15" fillId="2" borderId="3" xfId="0" applyFont="1" applyFill="1" applyBorder="1"/>
    <xf numFmtId="0" fontId="3" fillId="0" borderId="18" xfId="0" applyFont="1" applyBorder="1" applyAlignment="1">
      <alignment horizontal="left" vertical="top" wrapText="1"/>
    </xf>
    <xf numFmtId="0" fontId="3" fillId="0" borderId="0" xfId="0" applyFont="1" applyAlignment="1">
      <alignment horizontal="left" vertical="top" wrapText="1"/>
    </xf>
    <xf numFmtId="0" fontId="3" fillId="0" borderId="18" xfId="0" applyFont="1" applyBorder="1" applyAlignment="1">
      <alignment horizontal="center" vertical="top" wrapText="1"/>
    </xf>
    <xf numFmtId="0" fontId="3" fillId="0" borderId="0" xfId="0" applyFont="1" applyAlignment="1">
      <alignment horizontal="center" vertical="top" wrapText="1"/>
    </xf>
    <xf numFmtId="0" fontId="11" fillId="5" borderId="1" xfId="3" applyFont="1" applyFill="1" applyBorder="1" applyAlignment="1">
      <alignment horizontal="left" vertical="top" wrapText="1"/>
    </xf>
    <xf numFmtId="0" fontId="4" fillId="5" borderId="4" xfId="3" applyFill="1" applyBorder="1"/>
    <xf numFmtId="0" fontId="4" fillId="5" borderId="15" xfId="3" applyFill="1" applyBorder="1"/>
    <xf numFmtId="0" fontId="4" fillId="5" borderId="3" xfId="3" applyFill="1" applyBorder="1"/>
    <xf numFmtId="0" fontId="4" fillId="5" borderId="1" xfId="3" applyFill="1" applyBorder="1"/>
    <xf numFmtId="0" fontId="10" fillId="6" borderId="12" xfId="3" applyFont="1" applyFill="1" applyBorder="1" applyAlignment="1">
      <alignment horizontal="center" vertical="top" wrapText="1"/>
    </xf>
  </cellXfs>
  <cellStyles count="5">
    <cellStyle name="Currency" xfId="1" builtinId="4"/>
    <cellStyle name="Hyperlink" xfId="4" builtinId="8"/>
    <cellStyle name="Normal" xfId="0" builtinId="0"/>
    <cellStyle name="Normal 2" xfId="3" xr:uid="{5855C787-C092-4988-8168-C92CB352CA21}"/>
    <cellStyle name="Percent" xfId="2" builtinId="5"/>
  </cellStyles>
  <dxfs count="110">
    <dxf>
      <fill>
        <patternFill>
          <bgColor rgb="FF92D050"/>
        </patternFill>
      </fill>
    </dxf>
    <dxf>
      <fill>
        <patternFill>
          <bgColor rgb="FF92D050"/>
        </patternFill>
      </fill>
    </dxf>
    <dxf>
      <font>
        <color rgb="FFFF0000"/>
      </font>
    </dxf>
    <dxf>
      <font>
        <color rgb="FFFF0000"/>
      </font>
    </dxf>
    <dxf>
      <font>
        <color rgb="FFFF0000"/>
      </font>
    </dxf>
    <dxf>
      <font>
        <color rgb="FFFF0000"/>
      </font>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92D050"/>
        </patternFill>
      </fill>
    </dxf>
    <dxf>
      <fill>
        <patternFill>
          <bgColor rgb="FF92D050"/>
        </patternFill>
      </fill>
    </dxf>
    <dxf>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Calibri"/>
        <family val="2"/>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theme="1"/>
        <name val="Calibri"/>
        <family val="2"/>
        <scheme val="minor"/>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alignment horizontal="general" vertical="center" textRotation="0" wrapText="1" indent="0" justifyLastLine="0" shrinkToFit="0" readingOrder="0"/>
      <border diagonalUp="0" diagonalDown="0" outline="0">
        <left/>
        <right style="thin">
          <color indexed="64"/>
        </right>
        <top style="thin">
          <color indexed="64"/>
        </top>
        <bottom style="thin">
          <color indexed="64"/>
        </bottom>
      </border>
      <protection locked="0" hidden="0"/>
    </dxf>
    <dxf>
      <border outline="0">
        <top style="thin">
          <color rgb="FF000000"/>
        </top>
      </border>
    </dxf>
    <dxf>
      <border outline="0">
        <left style="thin">
          <color rgb="FF000000"/>
        </left>
        <right style="thin">
          <color rgb="FF000000"/>
        </right>
        <top style="thin">
          <color rgb="FF000000"/>
        </top>
        <bottom style="thin">
          <color rgb="FF000000"/>
        </bottom>
      </border>
    </dxf>
    <dxf>
      <alignment horizontal="general" vertical="center" textRotation="0" wrapText="0" indent="0" justifyLastLine="0" shrinkToFit="0" readingOrder="0"/>
    </dxf>
    <dxf>
      <border outline="0">
        <bottom style="thin">
          <color rgb="FF000000"/>
        </bottom>
      </border>
    </dxf>
    <dxf>
      <alignment horizontal="general" vertical="center" textRotation="0" wrapText="1" indent="0" justifyLastLine="0" shrinkToFit="0" readingOrder="0"/>
      <border diagonalUp="0" diagonalDown="0" outline="0">
        <left style="thin">
          <color indexed="64"/>
        </left>
        <right style="thin">
          <color indexed="64"/>
        </right>
        <top/>
        <bottom/>
      </border>
    </dxf>
    <dxf>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alignment horizontal="general" vertical="center" textRotation="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Calibri"/>
        <family val="2"/>
        <scheme val="minor"/>
      </font>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1"/>
        <color theme="1"/>
        <name val="Calibri"/>
        <family val="2"/>
        <scheme val="minor"/>
      </font>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alignment horizontal="general" vertical="center" textRotation="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alignment horizontal="general" vertical="center" textRotation="0" wrapText="1" indent="0" justifyLastLine="0" shrinkToFit="0" readingOrder="0"/>
      <border diagonalUp="0" diagonalDown="0">
        <left/>
        <right style="thin">
          <color indexed="64"/>
        </right>
        <top style="thin">
          <color indexed="64"/>
        </top>
        <bottom style="thin">
          <color indexed="64"/>
        </bottom>
      </border>
      <protection locked="0" hidden="0"/>
    </dxf>
    <dxf>
      <border outline="0">
        <top style="thin">
          <color indexed="64"/>
        </top>
      </border>
    </dxf>
    <dxf>
      <border outline="0">
        <left style="thin">
          <color indexed="64"/>
        </left>
        <right style="thin">
          <color indexed="64"/>
        </right>
        <top style="thin">
          <color indexed="64"/>
        </top>
        <bottom style="thin">
          <color indexed="64"/>
        </bottom>
      </border>
    </dxf>
    <dxf>
      <alignment horizontal="general" vertical="center" textRotation="0" indent="0" justifyLastLine="0" shrinkToFit="0" readingOrder="0"/>
    </dxf>
    <dxf>
      <border outline="0">
        <bottom style="thin">
          <color indexed="64"/>
        </bottom>
      </border>
    </dxf>
    <dxf>
      <alignment horizontal="general" vertical="center" textRotation="0" wrapText="1" indent="0" justifyLastLine="0" shrinkToFit="0" readingOrder="0"/>
      <border diagonalUp="0" diagonalDown="0" outline="0">
        <left style="thin">
          <color indexed="64"/>
        </left>
        <right style="thin">
          <color indexed="64"/>
        </right>
        <top/>
        <bottom/>
      </border>
    </dxf>
    <dxf>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protection locked="0" hidden="0"/>
    </dxf>
    <dxf>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ill>
        <patternFill patternType="lightUp">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ill>
        <patternFill patternType="lightUp">
          <fgColor indexed="64"/>
          <bgColor indexed="65"/>
        </patternFill>
      </fill>
      <alignment horizontal="center" vertical="center" textRotation="0" wrapText="1" indent="0" justifyLastLine="0" shrinkToFit="0" readingOrder="0"/>
      <border diagonalUp="0" diagonalDown="0" outline="0">
        <left/>
        <right/>
        <top style="thin">
          <color indexed="64"/>
        </top>
        <bottom style="thin">
          <color indexed="64"/>
        </bottom>
      </border>
      <protection locked="0" hidden="0"/>
    </dxf>
    <dxf>
      <alignment horizontal="general" vertical="center" textRotation="0" wrapText="1" indent="0" justifyLastLine="0" shrinkToFit="0" readingOrder="0"/>
      <border diagonalUp="0" diagonalDown="0" outline="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11"/>
        <color theme="1"/>
        <name val="Calibri"/>
        <family val="2"/>
        <scheme val="minor"/>
      </font>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Calibri"/>
        <family val="2"/>
        <scheme val="minor"/>
      </font>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Calibri"/>
        <family val="2"/>
        <scheme val="minor"/>
      </font>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alignment horizontal="general" vertical="center" textRotation="0" wrapText="1" indent="0" justifyLastLine="0" shrinkToFit="0" readingOrder="0"/>
      <border diagonalUp="0" diagonalDown="0" outline="0">
        <left/>
        <right style="thin">
          <color indexed="64"/>
        </right>
        <top style="thin">
          <color indexed="64"/>
        </top>
        <bottom style="thin">
          <color indexed="64"/>
        </bottom>
      </border>
      <protection locked="0" hidden="0"/>
    </dxf>
    <dxf>
      <border outline="0">
        <top style="thin">
          <color rgb="FF000000"/>
        </top>
      </border>
    </dxf>
    <dxf>
      <border outline="0">
        <left style="thin">
          <color rgb="FF000000"/>
        </left>
        <right style="thin">
          <color rgb="FF000000"/>
        </right>
        <top style="thin">
          <color rgb="FF000000"/>
        </top>
        <bottom style="thin">
          <color rgb="FF000000"/>
        </bottom>
      </border>
    </dxf>
    <dxf>
      <alignment horizontal="general" vertical="center" textRotation="0" wrapText="1" indent="0" justifyLastLine="0" shrinkToFit="0" readingOrder="0"/>
      <protection locked="0" hidden="0"/>
    </dxf>
    <dxf>
      <border outline="0">
        <bottom style="thin">
          <color rgb="FF000000"/>
        </bottom>
      </border>
    </dxf>
    <dxf>
      <alignment horizontal="general" vertical="center" textRotation="0" wrapText="1" indent="0" justifyLastLine="0" shrinkToFit="0" readingOrder="0"/>
      <border diagonalUp="0" diagonalDown="0" outline="0">
        <left style="thin">
          <color indexed="64"/>
        </left>
        <right style="thin">
          <color indexed="64"/>
        </right>
        <top/>
        <bottom/>
      </border>
    </dxf>
    <dxf>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alignment horizontal="general" vertical="center" textRotation="0" wrapText="1" indent="0" justifyLastLine="0" shrinkToFit="0" readingOrder="0"/>
      <border diagonalUp="0" diagonalDown="0" outline="0">
        <left/>
        <right style="thin">
          <color indexed="64"/>
        </right>
        <top style="thin">
          <color indexed="64"/>
        </top>
        <bottom style="thin">
          <color indexed="64"/>
        </bottom>
      </border>
      <protection locked="0" hidden="0"/>
    </dxf>
    <dxf>
      <border outline="0">
        <top style="thin">
          <color rgb="FF000000"/>
        </top>
      </border>
    </dxf>
    <dxf>
      <border outline="0">
        <left style="thin">
          <color rgb="FF000000"/>
        </left>
        <right style="thin">
          <color rgb="FF000000"/>
        </right>
        <top style="thin">
          <color rgb="FF000000"/>
        </top>
        <bottom style="thin">
          <color rgb="FF000000"/>
        </bottom>
      </border>
    </dxf>
    <dxf>
      <alignment horizontal="general" vertical="center" textRotation="0" wrapText="1" indent="0" justifyLastLine="0" shrinkToFit="0" readingOrder="0"/>
      <protection locked="0" hidden="0"/>
    </dxf>
    <dxf>
      <border outline="0">
        <bottom style="thin">
          <color rgb="FF000000"/>
        </bottom>
      </border>
    </dxf>
    <dxf>
      <alignment horizontal="general" vertical="center" textRotation="0" wrapText="1" indent="0" justifyLastLine="0" shrinkToFit="0" readingOrder="0"/>
      <border diagonalUp="0" diagonalDown="0" outline="0">
        <left style="thin">
          <color indexed="64"/>
        </left>
        <right style="thin">
          <color indexed="64"/>
        </right>
        <top/>
        <bottom/>
      </border>
    </dxf>
    <dxf>
      <border diagonalUp="0" diagonalDown="0" outline="0">
        <left style="thin">
          <color indexed="64"/>
        </left>
        <right style="thin">
          <color indexed="64"/>
        </right>
        <top style="thin">
          <color indexed="64"/>
        </top>
        <bottom style="thin">
          <color indexed="64"/>
        </bottom>
      </border>
      <protection locked="0" hidden="0"/>
    </dxf>
    <dxf>
      <alignment horizontal="general" vertical="center" textRotation="0" wrapText="1" indent="0" justifyLastLine="0" shrinkToFit="0" readingOrder="0"/>
      <border diagonalUp="0" diagonalDown="0" outline="0">
        <left/>
        <right style="thin">
          <color indexed="64"/>
        </right>
        <top style="thin">
          <color indexed="64"/>
        </top>
        <bottom style="thin">
          <color indexed="64"/>
        </bottom>
      </border>
      <protection locked="0" hidden="0"/>
    </dxf>
    <dxf>
      <border outline="0">
        <top style="thin">
          <color rgb="FF000000"/>
        </top>
      </border>
    </dxf>
    <dxf>
      <border outline="0">
        <left style="thin">
          <color rgb="FF000000"/>
        </left>
        <right style="thin">
          <color rgb="FF000000"/>
        </right>
        <top style="thin">
          <color rgb="FF000000"/>
        </top>
        <bottom style="thin">
          <color rgb="FF000000"/>
        </bottom>
      </border>
    </dxf>
    <dxf>
      <protection locked="0" hidden="0"/>
    </dxf>
    <dxf>
      <border outline="0">
        <bottom style="thin">
          <color rgb="FF000000"/>
        </bottom>
      </border>
    </dxf>
    <dxf>
      <alignment horizontal="general" vertical="center" textRotation="0" wrapText="1" indent="0" justifyLastLine="0" shrinkToFit="0" readingOrder="0"/>
      <border diagonalUp="0" diagonalDown="0" outline="0">
        <left style="thin">
          <color indexed="64"/>
        </left>
        <right style="thin">
          <color indexed="64"/>
        </right>
        <top/>
        <bottom/>
      </border>
    </dxf>
    <dxf>
      <border diagonalUp="0" diagonalDown="0" outline="0">
        <left style="thin">
          <color indexed="64"/>
        </left>
        <right style="thin">
          <color indexed="64"/>
        </right>
        <top style="thin">
          <color indexed="64"/>
        </top>
        <bottom style="thin">
          <color indexed="64"/>
        </bottom>
      </border>
    </dxf>
    <dxf>
      <numFmt numFmtId="34" formatCode="_(&quot;$&quot;* #,##0.00_);_(&quot;$&quot;* \(#,##0.00\);_(&quot;$&quot;* &quot;-&quot;??_);_(@_)"/>
      <border diagonalUp="0" diagonalDown="0">
        <left style="thin">
          <color indexed="64"/>
        </left>
        <right style="thin">
          <color indexed="64"/>
        </right>
        <top style="thin">
          <color indexed="64"/>
        </top>
        <bottom style="thin">
          <color indexed="64"/>
        </bottom>
      </border>
    </dxf>
    <dxf>
      <border diagonalUp="0" diagonalDown="0">
        <left style="thin">
          <color indexed="64"/>
        </left>
        <right style="thin">
          <color indexed="64"/>
        </right>
        <top style="thin">
          <color indexed="64"/>
        </top>
        <bottom style="thin">
          <color indexed="64"/>
        </bottom>
      </border>
      <protection locked="0" hidden="0"/>
    </dxf>
    <dxf>
      <border diagonalUp="0" diagonalDown="0" outline="0">
        <left style="thin">
          <color indexed="64"/>
        </left>
        <right style="thin">
          <color indexed="64"/>
        </right>
        <top style="thin">
          <color indexed="64"/>
        </top>
        <bottom style="thin">
          <color indexed="64"/>
        </bottom>
      </border>
      <protection locked="0" hidden="0"/>
    </dxf>
    <dxf>
      <alignment horizontal="general" vertical="center" textRotation="0" wrapText="1" indent="0" justifyLastLine="0" shrinkToFit="0" readingOrder="0"/>
      <border diagonalUp="0" diagonalDown="0" outline="0">
        <left/>
        <right style="thin">
          <color indexed="64"/>
        </right>
        <top style="thin">
          <color indexed="64"/>
        </top>
        <bottom style="thin">
          <color indexed="64"/>
        </bottom>
      </border>
      <protection locked="0" hidden="0"/>
    </dxf>
    <dxf>
      <border outline="0">
        <top style="thin">
          <color rgb="FF000000"/>
        </top>
      </border>
    </dxf>
    <dxf>
      <border outline="0">
        <left style="thin">
          <color rgb="FF000000"/>
        </left>
        <right style="thin">
          <color rgb="FF000000"/>
        </right>
        <top style="thin">
          <color rgb="FF000000"/>
        </top>
        <bottom style="thin">
          <color rgb="FF000000"/>
        </bottom>
      </border>
    </dxf>
    <dxf>
      <border outline="0">
        <bottom style="thin">
          <color rgb="FF000000"/>
        </bottom>
      </border>
    </dxf>
    <dxf>
      <alignment horizontal="general"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ousing/ESG-HPP-THP/EHH%202020-2021/2020-2021%20Application%20Materials/EHH%20Consolidated%20Budget%20&amp;%20Match%20-%202020-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tailed Budget"/>
      <sheetName val="Detailed Match"/>
      <sheetName val="Sheet1"/>
    </sheetNames>
    <sheetDataSet>
      <sheetData sheetId="0">
        <row r="17">
          <cell r="B17">
            <v>0</v>
          </cell>
        </row>
      </sheetData>
      <sheetData sheetId="1"/>
      <sheetData sheetId="2">
        <row r="2">
          <cell r="A2" t="str">
            <v>Street_Outreach</v>
          </cell>
        </row>
        <row r="3">
          <cell r="A3" t="str">
            <v>Shelter_Services</v>
          </cell>
        </row>
        <row r="4">
          <cell r="A4" t="str">
            <v>Shelter_Operations</v>
          </cell>
        </row>
        <row r="5">
          <cell r="A5" t="str">
            <v>Shelter_Motel_Vouchers</v>
          </cell>
        </row>
        <row r="6">
          <cell r="A6" t="str">
            <v>Shelter_Rehabilitation</v>
          </cell>
        </row>
        <row r="7">
          <cell r="A7" t="str">
            <v>Prevention_Housing_Payments</v>
          </cell>
        </row>
        <row r="8">
          <cell r="A8" t="str">
            <v>Prevention_Housing_Services</v>
          </cell>
        </row>
        <row r="9">
          <cell r="A9" t="str">
            <v>ReHousing_Housing_Payments</v>
          </cell>
        </row>
      </sheetData>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452E8F31-3B9F-4E79-8564-8D334B677BFC}" name="Table28" displayName="Table28" ref="A5:E15" totalsRowShown="0" headerRowDxfId="109" headerRowBorderDxfId="108" tableBorderDxfId="107" totalsRowBorderDxfId="106">
  <tableColumns count="5">
    <tableColumn id="1" xr3:uid="{D94FC51B-D349-473B-8C77-F0FD3FA8874B}" name="Agency Name" dataDxfId="105"/>
    <tableColumn id="8" xr3:uid="{955CFC5F-2F86-4503-A5D9-5B755E5B5373}" name="ESG Award" dataDxfId="104" dataCellStyle="Currency"/>
    <tableColumn id="9" xr3:uid="{91210197-1201-45B4-B038-F3F8AE847B43}" name="HPP Award" dataDxfId="103" dataCellStyle="Currency"/>
    <tableColumn id="10" xr3:uid="{49921FDE-BCFB-4143-A33D-26CA61CECA3E}" name="Total Award" dataDxfId="102" dataCellStyle="Currency">
      <calculatedColumnFormula>SUM(Table28[[#This Row],[ESG Award]:[HPP Award]])</calculatedColumnFormula>
    </tableColumn>
    <tableColumn id="3" xr3:uid="{F4769F0A-C7E8-4D2D-87F0-83B9DBF6F3B7}" name="Will HPP used as match to ESG?" dataDxfId="101"/>
  </tableColumns>
  <tableStyleInfo name="TableStyleMedium6"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77245203-8C26-4219-B465-91A8C3906E8A}" name="Table2710" displayName="Table2710" ref="A21:B31" totalsRowShown="0" headerRowDxfId="100" dataDxfId="98" headerRowBorderDxfId="99" tableBorderDxfId="97" totalsRowBorderDxfId="96">
  <tableColumns count="2">
    <tableColumn id="1" xr3:uid="{A290CF11-8739-4EF6-B400-276009C1B59A}" name="Agency Name" dataDxfId="95"/>
    <tableColumn id="8" xr3:uid="{2EBF7DBC-AF14-4C7C-BAD4-FCAAD935D6DA}" name="ESG Award" dataDxfId="94" dataCellStyle="Currency"/>
  </tableColumns>
  <tableStyleInfo name="TableStyleMedium6"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D870A767-9CE4-43A8-9AC9-622FD925EE86}" name="Table26" displayName="Table26" ref="A5:L15" totalsRowShown="0" headerRowDxfId="93" dataDxfId="91" headerRowBorderDxfId="92" tableBorderDxfId="90" totalsRowBorderDxfId="89">
  <tableColumns count="12">
    <tableColumn id="1" xr3:uid="{D5436295-5D12-42D8-BC76-383D2C932821}" name="Agency Name" dataDxfId="88"/>
    <tableColumn id="3" xr3:uid="{8B215919-E6C9-4D20-A786-E10623897C28}" name="Project Name" dataDxfId="87"/>
    <tableColumn id="4" xr3:uid="{D429778F-A753-4386-8601-C2B35C3697BD}" name="Project Contact Name" dataDxfId="86"/>
    <tableColumn id="5" xr3:uid="{A5E04062-645F-40B5-91E2-67A5600ADF71}" name="Project Contact Title" dataDxfId="85"/>
    <tableColumn id="6" xr3:uid="{688AAB3E-833C-4E82-ACCA-8ADFA6752976}" name="Project Contact Email" dataDxfId="84"/>
    <tableColumn id="7" xr3:uid="{553784A5-7452-414C-9A09-4CFA9F5825B4}" name="Counties Served" dataDxfId="83"/>
    <tableColumn id="8" xr3:uid="{94FE39DE-A7E5-45C0-BB81-6B4F3A785BA9}" name="ESG Award" dataDxfId="82" dataCellStyle="Currency"/>
    <tableColumn id="11" xr3:uid="{2889CB62-3BBE-4D36-ABA5-27E9AC5A4EF7}" name="Population Served" dataDxfId="81"/>
    <tableColumn id="10" xr3:uid="{95B517FC-10FE-4190-940C-49D2BFCE1143}" name="About how many hours per week are spent outside of the office in the field identifying new clients &amp; meeting with existing clients? " dataDxfId="80"/>
    <tableColumn id="9" xr3:uid="{7261D304-8D07-49CE-8B7F-4F0ACAA0AD77}" name="Database" dataDxfId="79"/>
    <tableColumn id="15" xr3:uid="{2C6691B9-235B-4676-80F7-10CBA8FAA161}" name="HMIS Project Name/ID" dataDxfId="78"/>
    <tableColumn id="2" xr3:uid="{245BA9D9-89C7-4D15-93E5-7BF2FE7EAE3E}" name="Notes" dataDxfId="77"/>
  </tableColumns>
  <tableStyleInfo name="TableStyleMedium6"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F581893A-D0BD-4A19-B2AC-AA94497505D2}" name="Table25" displayName="Table25" ref="A5:T22" totalsRowShown="0" headerRowDxfId="76" dataDxfId="74" headerRowBorderDxfId="75" tableBorderDxfId="73" totalsRowBorderDxfId="72">
  <tableColumns count="20">
    <tableColumn id="1" xr3:uid="{8135E8F2-BAB5-483A-BB4F-96DF2AC1E6FC}" name="Agency Name" dataDxfId="71"/>
    <tableColumn id="3" xr3:uid="{48897719-A9B4-4879-B8AA-938716E9DE46}" name="Project Name" dataDxfId="70"/>
    <tableColumn id="4" xr3:uid="{1DDFBB17-C982-41F5-8FE3-44E3CE755A2A}" name="Project Contact Name" dataDxfId="69"/>
    <tableColumn id="5" xr3:uid="{0E15525B-4823-4EEE-8D97-500FDE05FDC5}" name="Project Contact Title" dataDxfId="68"/>
    <tableColumn id="6" xr3:uid="{2E04F1D9-1ABF-4753-A91F-77CAF465CF98}" name="Project Contact Email" dataDxfId="67"/>
    <tableColumn id="7" xr3:uid="{A6E59118-0BFF-4194-BEC6-A355524C5EFE}" name="Counties Served" dataDxfId="66"/>
    <tableColumn id="8" xr3:uid="{D09A19DC-E44B-4733-BFEB-F063CF0F4445}" name="ESG Award" dataDxfId="65" dataCellStyle="Currency"/>
    <tableColumn id="15" xr3:uid="{3E3A0055-8B81-48D6-9EAC-6DA87D52585C}" name="Project Type" dataDxfId="64" dataCellStyle="Currency"/>
    <tableColumn id="14" xr3:uid="{21D8803C-F90E-4CF5-B643-6A2736B354CF}" name="Location (city/county)" dataDxfId="63" dataCellStyle="Currency"/>
    <tableColumn id="16" xr3:uid="{5546DE89-6A3F-483D-A2F6-0817D0D54410}" name="Facility Type" dataDxfId="62" dataCellStyle="Currency"/>
    <tableColumn id="11" xr3:uid="{69262E64-6B79-43AD-894A-18D23B8A0C33}" name="Population Served" dataDxfId="61"/>
    <tableColumn id="9" xr3:uid="{7C7423AC-BF29-416E-A7AA-A71D9347BD7C}" name="If serving only a single gender: Does the facility have shared sleeping and/or bathing areas?" dataDxfId="60"/>
    <tableColumn id="10" xr3:uid="{21D74B19-4CF8-49F2-9197-275F3921B99C}" name="If only serving youth: Does the shelter provide services that specifically serve the distinctive/individualized needs/challenges faced by homeless or at-risk youth?" dataDxfId="59"/>
    <tableColumn id="18" xr3:uid="{D14BE38F-BE33-44AF-A3FB-0754E8F7A669}" name="Availability" dataDxfId="58"/>
    <tableColumn id="13" xr3:uid="{71AEE77E-13D2-47FB-A507-D138B43E137E}" name="Does the project comply with the  required HUD CoC Emergency Shelter Standards?" dataDxfId="57"/>
    <tableColumn id="12" xr3:uid="{57690032-1702-4386-9B7B-A97C30CACE2B}" name="Will the project use ESG for shelter operations?*" dataDxfId="56"/>
    <tableColumn id="17" xr3:uid="{06CE1E4E-DB33-4196-B5AC-A32F4979E7A2}" name="Will the project use ESG for shelter renovation?**" dataDxfId="55"/>
    <tableColumn id="2" xr3:uid="{C2E1D6AE-91FE-487C-9788-C991088A12BC}" name="Database" dataDxfId="54"/>
    <tableColumn id="20" xr3:uid="{395D0640-26B0-4829-B3EE-0DD542EAD47E}" name="HMIS Project Name/ID" dataDxfId="53"/>
    <tableColumn id="19" xr3:uid="{1804829F-0296-4AB7-A40F-2E71E3059445}" name="Notes" dataDxfId="52"/>
  </tableColumns>
  <tableStyleInfo name="TableStyleMedium6"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CF371229-634F-40AF-B3CD-0DDA7876ADD5}" name="Table2" displayName="Table2" ref="A5:M15" totalsRowShown="0" headerRowDxfId="51" dataDxfId="49" headerRowBorderDxfId="50" tableBorderDxfId="48" totalsRowBorderDxfId="47">
  <tableColumns count="13">
    <tableColumn id="1" xr3:uid="{DDFF9772-C627-4716-8861-A7299DC7886E}" name="Agency Name" dataDxfId="46"/>
    <tableColumn id="3" xr3:uid="{EBE78D55-9358-4B1E-AF5C-4D1E1C7C194F}" name="Project Name" dataDxfId="45"/>
    <tableColumn id="4" xr3:uid="{458F3A03-F000-4EDD-A23C-AA0580616C5A}" name="Project Contact Name" dataDxfId="44"/>
    <tableColumn id="5" xr3:uid="{BE0313CB-30E3-43A6-9056-38A1EF921562}" name="Project Contact Title" dataDxfId="43"/>
    <tableColumn id="6" xr3:uid="{963C5D2B-078E-4532-A5E0-9B7B8A1B8765}" name="Project Contact Email" dataDxfId="42"/>
    <tableColumn id="7" xr3:uid="{9398EAAB-7708-40DA-BB31-6F6C03D3042D}" name="Counties Served" dataDxfId="41"/>
    <tableColumn id="8" xr3:uid="{6D326B0D-EC13-4538-92D8-09D7E1046D10}" name="ESG Award" dataDxfId="40" dataCellStyle="Currency"/>
    <tableColumn id="12" xr3:uid="{72B3BB9A-A280-4ABE-9D20-02DCBB79E45D}" name="HPP Award*" dataDxfId="39" dataCellStyle="Currency"/>
    <tableColumn id="10" xr3:uid="{D2369A48-42C7-4FA4-9C27-B3956C1103ED}" name="Total Award" dataDxfId="38" dataCellStyle="Currency">
      <calculatedColumnFormula>SUM(Table2[[#This Row],[ESG Award]:[HPP Award*]])</calculatedColumnFormula>
    </tableColumn>
    <tableColumn id="11" xr3:uid="{144CD276-7081-4434-A2B3-F7627F932CBC}" name="Population Served" dataDxfId="37"/>
    <tableColumn id="16" xr3:uid="{9D34FCA5-6082-4286-B4B9-B8A9E1C34823}" name="Database" dataDxfId="36"/>
    <tableColumn id="14" xr3:uid="{6335BD37-43B2-4B10-B12A-7E3EE6EDABDB}" name="HMIS Project Name/ID" dataDxfId="35"/>
    <tableColumn id="15" xr3:uid="{B02E4163-38FC-4116-82F1-1296151E324E}" name="Notes" dataDxfId="34"/>
  </tableColumns>
  <tableStyleInfo name="TableStyleMedium6"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874E469B-BB27-46BC-ABF0-7C5F70E3885D}" name="Table24" displayName="Table24" ref="A5:Q15" totalsRowShown="0" headerRowDxfId="33" dataDxfId="31" headerRowBorderDxfId="32" tableBorderDxfId="30" totalsRowBorderDxfId="29">
  <tableColumns count="17">
    <tableColumn id="1" xr3:uid="{05999BC0-EDA2-4CF1-9280-D89BB08155E5}" name="Agency Name" dataDxfId="28"/>
    <tableColumn id="3" xr3:uid="{14A4E74C-75A8-4DED-9EC8-691B084AF6CE}" name="Project Name" dataDxfId="27"/>
    <tableColumn id="4" xr3:uid="{A0DC5D75-7B69-455A-9020-FF840AE7773F}" name="Project Contact Name" dataDxfId="26"/>
    <tableColumn id="5" xr3:uid="{58E85BCE-F8D1-466B-9802-465A9BC4BCC0}" name="Project Contact Title" dataDxfId="25"/>
    <tableColumn id="6" xr3:uid="{0F95FEE8-E1F0-4B6B-92AA-DA26DAD60205}" name="Project Contact Email" dataDxfId="24"/>
    <tableColumn id="7" xr3:uid="{2E628AA8-F336-43FF-A624-4D30203EA88F}" name="Counties Served" dataDxfId="23"/>
    <tableColumn id="8" xr3:uid="{B3EA9473-7BC7-424D-A797-E211D5E495FD}" name="ESG Award" dataDxfId="22" dataCellStyle="Currency"/>
    <tableColumn id="9" xr3:uid="{AA1DE261-635C-4861-A97E-3B51FA34F45D}" name="HPP Award" dataDxfId="21" dataCellStyle="Currency"/>
    <tableColumn id="10" xr3:uid="{CB0842ED-2FD2-49D6-BE08-31C17205B8E0}" name="Total Award" dataDxfId="20" dataCellStyle="Currency">
      <calculatedColumnFormula>SUM(Table24[[#This Row],[ESG Award]:[HPP Award]])</calculatedColumnFormula>
    </tableColumn>
    <tableColumn id="2" xr3:uid="{740BFD29-AD40-465A-B9FB-6A997E392F7B}" name="Will HPP used as match to ESG?" dataDxfId="19" dataCellStyle="Currency"/>
    <tableColumn id="17" xr3:uid="{D7722C6B-FB80-47EF-B08A-6C0E2A5593F3}" name="If a project recieves both ESG and HPP, will HPP comply with all ESG requirements? If no, there must be separate HMIS projects." dataDxfId="18" dataCellStyle="Currency"/>
    <tableColumn id="11" xr3:uid="{E1194A4A-EBF4-4090-9729-A94AB69C839E}" name="Population Served" dataDxfId="17"/>
    <tableColumn id="13" xr3:uid="{6EAD527F-67A8-4ACB-A80E-D86761184C54}" name="Type of Assistance" dataDxfId="16"/>
    <tableColumn id="12" xr3:uid="{CEDAF73E-C558-4AA5-ABBC-9DD344D7BA9D}" name="Is the project noncompatible with the use of Coordinated Entry?*" dataDxfId="15"/>
    <tableColumn id="16" xr3:uid="{4A0F7391-71B6-4640-A0AA-B13D02393127}" name="Database" dataDxfId="14"/>
    <tableColumn id="14" xr3:uid="{A34B6E8E-84C4-495D-B699-2B6760C150D9}" name="HMIS Project Name/ID" dataDxfId="13"/>
    <tableColumn id="15" xr3:uid="{01C08D7E-978B-4A11-B422-0C34C82C355A}" name="Notes" dataDxfId="12"/>
  </tableColumns>
  <tableStyleInfo name="TableStyleMedium6"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sarah.isaak@wisconsin.gov"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616BA9-18D1-434A-8EFA-5CACBE124FC2}">
  <dimension ref="A1:B50"/>
  <sheetViews>
    <sheetView showGridLines="0" tabSelected="1" workbookViewId="0">
      <selection activeCell="E36" sqref="E36"/>
    </sheetView>
  </sheetViews>
  <sheetFormatPr defaultRowHeight="15" x14ac:dyDescent="0.25"/>
  <cols>
    <col min="1" max="1" width="17" style="1" bestFit="1" customWidth="1"/>
    <col min="2" max="2" width="138.5703125" bestFit="1" customWidth="1"/>
  </cols>
  <sheetData>
    <row r="1" spans="1:2" ht="18.75" x14ac:dyDescent="0.3">
      <c r="A1" s="139" t="s">
        <v>136</v>
      </c>
      <c r="B1" s="139"/>
    </row>
    <row r="2" spans="1:2" ht="9" customHeight="1" x14ac:dyDescent="0.25"/>
    <row r="3" spans="1:2" x14ac:dyDescent="0.25">
      <c r="A3" s="1" t="s">
        <v>75</v>
      </c>
      <c r="B3" s="113" t="s">
        <v>169</v>
      </c>
    </row>
    <row r="4" spans="1:2" x14ac:dyDescent="0.25">
      <c r="A4" s="1" t="s">
        <v>76</v>
      </c>
      <c r="B4" s="96" t="s">
        <v>77</v>
      </c>
    </row>
    <row r="6" spans="1:2" x14ac:dyDescent="0.25">
      <c r="A6" s="1" t="s">
        <v>67</v>
      </c>
    </row>
    <row r="7" spans="1:2" x14ac:dyDescent="0.25">
      <c r="A7" s="87" t="s">
        <v>64</v>
      </c>
      <c r="B7" s="88" t="s">
        <v>171</v>
      </c>
    </row>
    <row r="8" spans="1:2" x14ac:dyDescent="0.25">
      <c r="A8" s="91"/>
      <c r="B8" s="92" t="s">
        <v>172</v>
      </c>
    </row>
    <row r="9" spans="1:2" x14ac:dyDescent="0.25">
      <c r="A9" s="91"/>
      <c r="B9" s="92" t="s">
        <v>147</v>
      </c>
    </row>
    <row r="10" spans="1:2" x14ac:dyDescent="0.25">
      <c r="A10" s="89"/>
      <c r="B10" s="90" t="s">
        <v>146</v>
      </c>
    </row>
    <row r="12" spans="1:2" x14ac:dyDescent="0.25">
      <c r="A12" s="87" t="s">
        <v>0</v>
      </c>
      <c r="B12" s="88" t="s">
        <v>125</v>
      </c>
    </row>
    <row r="13" spans="1:2" x14ac:dyDescent="0.25">
      <c r="A13" s="91"/>
      <c r="B13" s="92" t="s">
        <v>126</v>
      </c>
    </row>
    <row r="14" spans="1:2" x14ac:dyDescent="0.25">
      <c r="A14" s="89"/>
      <c r="B14" s="90" t="s">
        <v>127</v>
      </c>
    </row>
    <row r="16" spans="1:2" x14ac:dyDescent="0.25">
      <c r="A16" s="87" t="s">
        <v>65</v>
      </c>
      <c r="B16" s="88" t="s">
        <v>128</v>
      </c>
    </row>
    <row r="17" spans="1:2" x14ac:dyDescent="0.25">
      <c r="A17" s="91"/>
      <c r="B17" s="92" t="s">
        <v>142</v>
      </c>
    </row>
    <row r="18" spans="1:2" x14ac:dyDescent="0.25">
      <c r="A18" s="91"/>
      <c r="B18" s="92" t="s">
        <v>129</v>
      </c>
    </row>
    <row r="19" spans="1:2" x14ac:dyDescent="0.25">
      <c r="A19" s="89"/>
      <c r="B19" s="90" t="s">
        <v>130</v>
      </c>
    </row>
    <row r="21" spans="1:2" x14ac:dyDescent="0.25">
      <c r="A21" s="87" t="s">
        <v>69</v>
      </c>
      <c r="B21" s="88" t="s">
        <v>131</v>
      </c>
    </row>
    <row r="22" spans="1:2" x14ac:dyDescent="0.25">
      <c r="A22" s="93"/>
      <c r="B22" s="101" t="s">
        <v>133</v>
      </c>
    </row>
    <row r="23" spans="1:2" x14ac:dyDescent="0.25">
      <c r="A23" s="94"/>
      <c r="B23" s="111" t="s">
        <v>132</v>
      </c>
    </row>
    <row r="24" spans="1:2" x14ac:dyDescent="0.25">
      <c r="A24" s="83"/>
    </row>
    <row r="25" spans="1:2" x14ac:dyDescent="0.25">
      <c r="A25" s="87" t="s">
        <v>66</v>
      </c>
      <c r="B25" s="88" t="s">
        <v>135</v>
      </c>
    </row>
    <row r="26" spans="1:2" x14ac:dyDescent="0.25">
      <c r="A26" s="89"/>
      <c r="B26" s="90" t="s">
        <v>134</v>
      </c>
    </row>
    <row r="27" spans="1:2" x14ac:dyDescent="0.25">
      <c r="A27" s="83"/>
    </row>
    <row r="28" spans="1:2" x14ac:dyDescent="0.25">
      <c r="A28" s="61" t="s">
        <v>73</v>
      </c>
    </row>
    <row r="29" spans="1:2" x14ac:dyDescent="0.25">
      <c r="A29" s="136" t="s">
        <v>74</v>
      </c>
      <c r="B29" s="88"/>
    </row>
    <row r="30" spans="1:2" x14ac:dyDescent="0.25">
      <c r="A30" s="137" t="s">
        <v>176</v>
      </c>
      <c r="B30" s="92"/>
    </row>
    <row r="31" spans="1:2" x14ac:dyDescent="0.25">
      <c r="A31" s="137" t="s">
        <v>175</v>
      </c>
      <c r="B31" s="92"/>
    </row>
    <row r="32" spans="1:2" x14ac:dyDescent="0.25">
      <c r="A32" s="137" t="s">
        <v>174</v>
      </c>
      <c r="B32" s="92"/>
    </row>
    <row r="33" spans="1:2" x14ac:dyDescent="0.25">
      <c r="A33" s="137" t="s">
        <v>177</v>
      </c>
      <c r="B33" s="92"/>
    </row>
    <row r="34" spans="1:2" x14ac:dyDescent="0.25">
      <c r="A34" s="137" t="s">
        <v>178</v>
      </c>
      <c r="B34" s="92"/>
    </row>
    <row r="35" spans="1:2" x14ac:dyDescent="0.25">
      <c r="A35" s="137" t="s">
        <v>179</v>
      </c>
      <c r="B35" s="92"/>
    </row>
    <row r="36" spans="1:2" x14ac:dyDescent="0.25">
      <c r="A36" s="137" t="s">
        <v>180</v>
      </c>
      <c r="B36" s="92"/>
    </row>
    <row r="37" spans="1:2" x14ac:dyDescent="0.25">
      <c r="A37" s="137" t="s">
        <v>181</v>
      </c>
      <c r="B37" s="92"/>
    </row>
    <row r="38" spans="1:2" x14ac:dyDescent="0.25">
      <c r="A38" s="137" t="s">
        <v>182</v>
      </c>
      <c r="B38" s="92"/>
    </row>
    <row r="39" spans="1:2" x14ac:dyDescent="0.25">
      <c r="A39" s="137" t="s">
        <v>183</v>
      </c>
      <c r="B39" s="92"/>
    </row>
    <row r="40" spans="1:2" x14ac:dyDescent="0.25">
      <c r="A40" s="138" t="s">
        <v>184</v>
      </c>
      <c r="B40" s="90"/>
    </row>
    <row r="41" spans="1:2" x14ac:dyDescent="0.25">
      <c r="B41" s="95"/>
    </row>
    <row r="45" spans="1:2" x14ac:dyDescent="0.25">
      <c r="A45"/>
    </row>
    <row r="46" spans="1:2" x14ac:dyDescent="0.25">
      <c r="A46"/>
    </row>
    <row r="47" spans="1:2" x14ac:dyDescent="0.25">
      <c r="A47"/>
    </row>
    <row r="48" spans="1:2" x14ac:dyDescent="0.25">
      <c r="A48"/>
    </row>
    <row r="49" spans="1:1" x14ac:dyDescent="0.25">
      <c r="A49"/>
    </row>
    <row r="50" spans="1:1" x14ac:dyDescent="0.25">
      <c r="A50"/>
    </row>
  </sheetData>
  <sheetProtection sheet="1" selectLockedCells="1"/>
  <mergeCells count="1">
    <mergeCell ref="A1:B1"/>
  </mergeCells>
  <hyperlinks>
    <hyperlink ref="B4" r:id="rId1" xr:uid="{FEA7BAA1-29E6-475F-9EFD-AD1F1901E181}"/>
  </hyperlinks>
  <pageMargins left="0.7" right="0.7" top="0.75" bottom="0.75" header="0.3" footer="0.3"/>
  <pageSetup orientation="portrait"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854D7A-3302-4A9D-9B97-7FD32845CB94}">
  <sheetPr>
    <pageSetUpPr fitToPage="1"/>
  </sheetPr>
  <dimension ref="A1:AB38"/>
  <sheetViews>
    <sheetView showGridLines="0" zoomScaleNormal="100" workbookViewId="0">
      <pane ySplit="9" topLeftCell="A10" activePane="bottomLeft" state="frozen"/>
      <selection pane="bottomLeft" activeCell="A10" sqref="A10"/>
    </sheetView>
  </sheetViews>
  <sheetFormatPr defaultColWidth="8.7109375" defaultRowHeight="12.75" x14ac:dyDescent="0.2"/>
  <cols>
    <col min="1" max="1" width="43" style="43" customWidth="1"/>
    <col min="2" max="2" width="16.42578125" style="43" bestFit="1" customWidth="1"/>
    <col min="3" max="3" width="34.140625" style="43" bestFit="1" customWidth="1"/>
    <col min="4" max="4" width="15.140625" style="43" customWidth="1"/>
    <col min="5" max="5" width="61" style="43" customWidth="1"/>
    <col min="6" max="24" width="8.7109375" style="43"/>
    <col min="25" max="25" width="24.42578125" style="43" customWidth="1"/>
    <col min="26" max="16384" width="8.7109375" style="43"/>
  </cols>
  <sheetData>
    <row r="1" spans="1:28" ht="53.1" customHeight="1" x14ac:dyDescent="0.2">
      <c r="A1" s="197" t="s">
        <v>109</v>
      </c>
      <c r="B1" s="197"/>
      <c r="C1" s="197"/>
      <c r="D1" s="197"/>
      <c r="E1" s="197"/>
    </row>
    <row r="2" spans="1:28" x14ac:dyDescent="0.2">
      <c r="A2" s="198" t="s">
        <v>50</v>
      </c>
      <c r="B2" s="199"/>
      <c r="C2" s="199"/>
      <c r="D2" s="199"/>
      <c r="E2" s="200"/>
      <c r="Y2" s="59"/>
    </row>
    <row r="3" spans="1:28" x14ac:dyDescent="0.2">
      <c r="A3" s="201" t="s">
        <v>60</v>
      </c>
      <c r="B3" s="201"/>
      <c r="C3" s="201"/>
      <c r="D3" s="201"/>
      <c r="E3" s="201"/>
      <c r="Y3" s="59"/>
    </row>
    <row r="4" spans="1:28" s="42" customFormat="1" ht="6.75" customHeight="1" thickBot="1" x14ac:dyDescent="0.25">
      <c r="A4" s="38"/>
      <c r="B4" s="39"/>
      <c r="C4" s="39"/>
      <c r="D4" s="40"/>
      <c r="E4" s="41"/>
      <c r="X4" s="43"/>
      <c r="AA4" s="43"/>
    </row>
    <row r="5" spans="1:28" s="42" customFormat="1" ht="18.75" customHeight="1" thickBot="1" x14ac:dyDescent="0.3">
      <c r="A5" s="44" t="s">
        <v>51</v>
      </c>
      <c r="B5" s="45">
        <f>'FUNDING SUMMARY'!F4</f>
        <v>0</v>
      </c>
      <c r="C5" s="46" t="s">
        <v>56</v>
      </c>
      <c r="D5" s="47"/>
      <c r="E5" s="202" t="s">
        <v>52</v>
      </c>
      <c r="X5" s="43"/>
      <c r="AA5" s="43"/>
    </row>
    <row r="6" spans="1:28" s="42" customFormat="1" ht="5.25" customHeight="1" thickBot="1" x14ac:dyDescent="0.3">
      <c r="A6" s="48"/>
      <c r="B6" s="49"/>
      <c r="C6" s="50"/>
      <c r="D6" s="47"/>
      <c r="E6" s="202"/>
      <c r="X6" s="43"/>
      <c r="AA6" s="43"/>
    </row>
    <row r="7" spans="1:28" s="42" customFormat="1" ht="18.75" customHeight="1" thickBot="1" x14ac:dyDescent="0.25">
      <c r="A7" s="84"/>
      <c r="B7" s="45">
        <f>SUM(B10:B38)</f>
        <v>0</v>
      </c>
      <c r="C7" s="46" t="s">
        <v>57</v>
      </c>
      <c r="D7" s="51"/>
      <c r="E7" s="202"/>
      <c r="Y7" s="43"/>
      <c r="AB7" s="43"/>
    </row>
    <row r="8" spans="1:28" s="42" customFormat="1" ht="18" customHeight="1" x14ac:dyDescent="0.2">
      <c r="A8" s="84"/>
      <c r="B8" s="86" t="s">
        <v>70</v>
      </c>
      <c r="C8" s="46"/>
      <c r="D8" s="85" t="s">
        <v>71</v>
      </c>
      <c r="E8" s="82"/>
      <c r="Y8" s="43"/>
      <c r="AB8" s="43"/>
    </row>
    <row r="9" spans="1:28" s="42" customFormat="1" x14ac:dyDescent="0.2">
      <c r="A9" s="52" t="s">
        <v>2</v>
      </c>
      <c r="B9" s="53" t="s">
        <v>53</v>
      </c>
      <c r="C9" s="53" t="s">
        <v>54</v>
      </c>
      <c r="D9" s="54" t="s">
        <v>72</v>
      </c>
      <c r="E9" s="55" t="s">
        <v>55</v>
      </c>
      <c r="AB9" s="43"/>
    </row>
    <row r="10" spans="1:28" s="58" customFormat="1" ht="15.95" customHeight="1" x14ac:dyDescent="0.25">
      <c r="A10" s="56"/>
      <c r="B10" s="75"/>
      <c r="C10" s="56"/>
      <c r="D10" s="126"/>
      <c r="E10" s="56"/>
    </row>
    <row r="11" spans="1:28" s="58" customFormat="1" ht="15.95" customHeight="1" x14ac:dyDescent="0.25">
      <c r="A11" s="57"/>
      <c r="B11" s="76"/>
      <c r="C11" s="57"/>
      <c r="D11" s="126"/>
      <c r="E11" s="57"/>
    </row>
    <row r="12" spans="1:28" s="58" customFormat="1" ht="15.95" customHeight="1" x14ac:dyDescent="0.25">
      <c r="A12" s="57"/>
      <c r="B12" s="76"/>
      <c r="C12" s="57"/>
      <c r="D12" s="126"/>
      <c r="E12" s="57"/>
    </row>
    <row r="13" spans="1:28" s="58" customFormat="1" ht="15.95" customHeight="1" x14ac:dyDescent="0.25">
      <c r="A13" s="57"/>
      <c r="B13" s="76"/>
      <c r="C13" s="57"/>
      <c r="D13" s="126"/>
      <c r="E13" s="57"/>
    </row>
    <row r="14" spans="1:28" s="58" customFormat="1" ht="15.95" customHeight="1" x14ac:dyDescent="0.25">
      <c r="A14" s="57"/>
      <c r="B14" s="76"/>
      <c r="C14" s="57"/>
      <c r="D14" s="126"/>
      <c r="E14" s="57"/>
    </row>
    <row r="15" spans="1:28" s="58" customFormat="1" ht="15.95" customHeight="1" x14ac:dyDescent="0.25">
      <c r="A15" s="57"/>
      <c r="B15" s="76"/>
      <c r="C15" s="57"/>
      <c r="D15" s="126"/>
      <c r="E15" s="57"/>
    </row>
    <row r="16" spans="1:28" s="58" customFormat="1" ht="15.95" customHeight="1" x14ac:dyDescent="0.25">
      <c r="A16" s="57"/>
      <c r="B16" s="76"/>
      <c r="C16" s="57"/>
      <c r="D16" s="126"/>
      <c r="E16" s="57"/>
    </row>
    <row r="17" spans="1:5" s="58" customFormat="1" ht="15.95" customHeight="1" x14ac:dyDescent="0.25">
      <c r="A17" s="57"/>
      <c r="B17" s="76"/>
      <c r="C17" s="57"/>
      <c r="D17" s="126"/>
      <c r="E17" s="57"/>
    </row>
    <row r="18" spans="1:5" s="58" customFormat="1" ht="15.95" customHeight="1" x14ac:dyDescent="0.25">
      <c r="A18" s="57"/>
      <c r="B18" s="76"/>
      <c r="C18" s="57"/>
      <c r="D18" s="126"/>
      <c r="E18" s="57"/>
    </row>
    <row r="19" spans="1:5" s="58" customFormat="1" ht="15.95" customHeight="1" x14ac:dyDescent="0.25">
      <c r="A19" s="57"/>
      <c r="B19" s="76"/>
      <c r="C19" s="57"/>
      <c r="D19" s="126"/>
      <c r="E19" s="57"/>
    </row>
    <row r="20" spans="1:5" s="58" customFormat="1" ht="15.95" customHeight="1" x14ac:dyDescent="0.25">
      <c r="A20" s="57"/>
      <c r="B20" s="76"/>
      <c r="C20" s="57"/>
      <c r="D20" s="126"/>
      <c r="E20" s="57"/>
    </row>
    <row r="21" spans="1:5" s="58" customFormat="1" ht="15.95" customHeight="1" x14ac:dyDescent="0.25">
      <c r="A21" s="57"/>
      <c r="B21" s="76"/>
      <c r="C21" s="57"/>
      <c r="D21" s="126"/>
      <c r="E21" s="57"/>
    </row>
    <row r="22" spans="1:5" s="58" customFormat="1" ht="15.95" customHeight="1" x14ac:dyDescent="0.25">
      <c r="A22" s="57"/>
      <c r="B22" s="76"/>
      <c r="C22" s="57"/>
      <c r="D22" s="126"/>
      <c r="E22" s="57"/>
    </row>
    <row r="23" spans="1:5" s="58" customFormat="1" ht="15.95" customHeight="1" x14ac:dyDescent="0.25">
      <c r="A23" s="57"/>
      <c r="B23" s="76"/>
      <c r="C23" s="57"/>
      <c r="D23" s="126"/>
      <c r="E23" s="57"/>
    </row>
    <row r="24" spans="1:5" s="58" customFormat="1" ht="15.95" customHeight="1" x14ac:dyDescent="0.25">
      <c r="A24" s="57"/>
      <c r="B24" s="76"/>
      <c r="C24" s="57"/>
      <c r="D24" s="126"/>
      <c r="E24" s="57"/>
    </row>
    <row r="25" spans="1:5" s="58" customFormat="1" ht="15.95" customHeight="1" x14ac:dyDescent="0.25">
      <c r="A25" s="57"/>
      <c r="B25" s="76"/>
      <c r="C25" s="57"/>
      <c r="D25" s="126"/>
      <c r="E25" s="57"/>
    </row>
    <row r="26" spans="1:5" s="58" customFormat="1" ht="15.95" customHeight="1" x14ac:dyDescent="0.25">
      <c r="A26" s="57"/>
      <c r="B26" s="76"/>
      <c r="C26" s="57"/>
      <c r="D26" s="126"/>
      <c r="E26" s="57"/>
    </row>
    <row r="27" spans="1:5" s="58" customFormat="1" ht="15.95" customHeight="1" x14ac:dyDescent="0.25">
      <c r="A27" s="57"/>
      <c r="B27" s="76"/>
      <c r="C27" s="57"/>
      <c r="D27" s="126"/>
      <c r="E27" s="57"/>
    </row>
    <row r="28" spans="1:5" s="58" customFormat="1" ht="15.95" customHeight="1" x14ac:dyDescent="0.25">
      <c r="A28" s="57"/>
      <c r="B28" s="76"/>
      <c r="C28" s="57"/>
      <c r="D28" s="126"/>
      <c r="E28" s="57"/>
    </row>
    <row r="29" spans="1:5" s="58" customFormat="1" ht="15.95" customHeight="1" x14ac:dyDescent="0.25">
      <c r="A29" s="57"/>
      <c r="B29" s="76"/>
      <c r="C29" s="57"/>
      <c r="D29" s="126"/>
      <c r="E29" s="57"/>
    </row>
    <row r="30" spans="1:5" s="58" customFormat="1" ht="15.95" customHeight="1" x14ac:dyDescent="0.25">
      <c r="A30" s="57"/>
      <c r="B30" s="76"/>
      <c r="C30" s="57"/>
      <c r="D30" s="126"/>
      <c r="E30" s="57"/>
    </row>
    <row r="31" spans="1:5" s="58" customFormat="1" ht="15.95" customHeight="1" x14ac:dyDescent="0.25">
      <c r="A31" s="57"/>
      <c r="B31" s="76"/>
      <c r="C31" s="57"/>
      <c r="D31" s="126"/>
      <c r="E31" s="57"/>
    </row>
    <row r="32" spans="1:5" s="58" customFormat="1" ht="15.95" customHeight="1" x14ac:dyDescent="0.25">
      <c r="A32" s="57"/>
      <c r="B32" s="76"/>
      <c r="C32" s="57"/>
      <c r="D32" s="126"/>
      <c r="E32" s="57"/>
    </row>
    <row r="33" spans="1:5" s="58" customFormat="1" ht="15.95" customHeight="1" x14ac:dyDescent="0.25">
      <c r="A33" s="57"/>
      <c r="B33" s="76"/>
      <c r="C33" s="57"/>
      <c r="D33" s="126"/>
      <c r="E33" s="57"/>
    </row>
    <row r="34" spans="1:5" s="58" customFormat="1" ht="15.95" customHeight="1" x14ac:dyDescent="0.25">
      <c r="A34" s="57"/>
      <c r="B34" s="76"/>
      <c r="C34" s="57"/>
      <c r="D34" s="126"/>
      <c r="E34" s="57"/>
    </row>
    <row r="35" spans="1:5" s="58" customFormat="1" ht="15.95" customHeight="1" x14ac:dyDescent="0.25">
      <c r="A35" s="57"/>
      <c r="B35" s="76"/>
      <c r="C35" s="57"/>
      <c r="D35" s="126"/>
      <c r="E35" s="57"/>
    </row>
    <row r="36" spans="1:5" s="58" customFormat="1" ht="15.95" customHeight="1" x14ac:dyDescent="0.25">
      <c r="A36" s="57"/>
      <c r="B36" s="76"/>
      <c r="C36" s="57"/>
      <c r="D36" s="126"/>
      <c r="E36" s="57"/>
    </row>
    <row r="37" spans="1:5" s="58" customFormat="1" ht="15.95" customHeight="1" x14ac:dyDescent="0.25">
      <c r="A37" s="57"/>
      <c r="B37" s="76"/>
      <c r="C37" s="57"/>
      <c r="D37" s="126"/>
      <c r="E37" s="57"/>
    </row>
    <row r="38" spans="1:5" s="58" customFormat="1" ht="15.95" customHeight="1" x14ac:dyDescent="0.25">
      <c r="A38" s="57"/>
      <c r="B38" s="76"/>
      <c r="C38" s="57"/>
      <c r="D38" s="126"/>
      <c r="E38" s="57"/>
    </row>
  </sheetData>
  <sheetProtection sheet="1" formatColumns="0" insertRows="0" selectLockedCells="1"/>
  <mergeCells count="4">
    <mergeCell ref="A1:E1"/>
    <mergeCell ref="A2:E2"/>
    <mergeCell ref="A3:E3"/>
    <mergeCell ref="E5:E7"/>
  </mergeCells>
  <conditionalFormatting sqref="B5">
    <cfRule type="cellIs" dxfId="1" priority="1" operator="equal">
      <formula>$B$7</formula>
    </cfRule>
  </conditionalFormatting>
  <conditionalFormatting sqref="B7:B8">
    <cfRule type="cellIs" dxfId="0" priority="2" operator="equal">
      <formula>$B$5</formula>
    </cfRule>
  </conditionalFormatting>
  <dataValidations count="2">
    <dataValidation type="list" allowBlank="1" showInputMessage="1" showErrorMessage="1" sqref="C10:C38" xr:uid="{B5995633-BFBB-41AF-9FBA-3D09DA28048E}">
      <formula1>"Other Non-ESG HUD Funds, Other Federal Funds, State Government, Local Government, Private Funds, Other, Fees, Returned Security or Utility Deposit"</formula1>
    </dataValidation>
    <dataValidation type="list" allowBlank="1" showInputMessage="1" showErrorMessage="1" sqref="D10:D38" xr:uid="{43B9F6D4-66D9-4B56-A048-D0BF21DB6250}">
      <formula1>"Yes, No"</formula1>
    </dataValidation>
  </dataValidations>
  <pageMargins left="0.5" right="0.5" top="0.75" bottom="0.25" header="0.3" footer="0.3"/>
  <pageSetup scale="77" firstPageNumber="0" fitToHeight="0" orientation="landscape" r:id="rId1"/>
  <headerFooter alignWithMargins="0">
    <oddHeader>&amp;C&amp;20 2019-2020 EHH Consolidated Match</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2EFD20-36C5-4944-84EC-8ACF3057547B}">
  <dimension ref="A1:N59"/>
  <sheetViews>
    <sheetView showGridLines="0" workbookViewId="0">
      <selection activeCell="F3" sqref="F3:K3"/>
    </sheetView>
  </sheetViews>
  <sheetFormatPr defaultRowHeight="15" x14ac:dyDescent="0.25"/>
  <cols>
    <col min="2" max="2" width="7.140625" customWidth="1"/>
    <col min="10" max="10" width="9.140625" customWidth="1"/>
  </cols>
  <sheetData>
    <row r="1" spans="1:14" ht="18.75" x14ac:dyDescent="0.3">
      <c r="A1" s="139" t="s">
        <v>137</v>
      </c>
      <c r="B1" s="139"/>
      <c r="C1" s="139"/>
      <c r="D1" s="139"/>
      <c r="E1" s="139"/>
      <c r="F1" s="139"/>
      <c r="G1" s="139"/>
      <c r="H1" s="139"/>
      <c r="I1" s="139"/>
      <c r="J1" s="139"/>
      <c r="K1" s="139"/>
      <c r="L1" s="139"/>
      <c r="M1" s="139"/>
      <c r="N1" s="139"/>
    </row>
    <row r="3" spans="1:14" x14ac:dyDescent="0.25">
      <c r="A3" s="149" t="s">
        <v>117</v>
      </c>
      <c r="B3" s="150"/>
      <c r="C3" s="150"/>
      <c r="D3" s="150"/>
      <c r="E3" s="151"/>
      <c r="F3" s="152"/>
      <c r="G3" s="152"/>
      <c r="H3" s="152"/>
      <c r="I3" s="152"/>
      <c r="J3" s="152"/>
      <c r="K3" s="152"/>
    </row>
    <row r="4" spans="1:14" x14ac:dyDescent="0.25">
      <c r="A4" s="61"/>
      <c r="B4" s="10"/>
    </row>
    <row r="5" spans="1:14" x14ac:dyDescent="0.25">
      <c r="A5" s="61" t="s">
        <v>139</v>
      </c>
      <c r="B5" s="10"/>
      <c r="K5" s="153"/>
      <c r="L5" s="154"/>
    </row>
    <row r="6" spans="1:14" x14ac:dyDescent="0.25">
      <c r="A6" s="61"/>
      <c r="B6" s="130" t="s">
        <v>138</v>
      </c>
    </row>
    <row r="7" spans="1:14" x14ac:dyDescent="0.25">
      <c r="A7" s="61"/>
      <c r="B7" s="112"/>
      <c r="C7" s="112"/>
      <c r="D7" s="112"/>
      <c r="E7" s="112"/>
      <c r="F7" s="112"/>
      <c r="G7" s="112"/>
      <c r="H7" s="112"/>
      <c r="I7" s="112"/>
      <c r="J7" s="112"/>
    </row>
    <row r="8" spans="1:14" x14ac:dyDescent="0.25">
      <c r="A8" s="61"/>
      <c r="B8" s="10"/>
    </row>
    <row r="9" spans="1:14" x14ac:dyDescent="0.25">
      <c r="A9" s="1" t="s">
        <v>149</v>
      </c>
    </row>
    <row r="10" spans="1:14" x14ac:dyDescent="0.25">
      <c r="B10" s="140"/>
      <c r="C10" s="141"/>
      <c r="D10" s="141"/>
      <c r="E10" s="141"/>
      <c r="F10" s="141"/>
      <c r="G10" s="141"/>
      <c r="H10" s="141"/>
      <c r="I10" s="141"/>
      <c r="J10" s="141"/>
      <c r="K10" s="141"/>
      <c r="L10" s="141"/>
      <c r="M10" s="141"/>
      <c r="N10" s="142"/>
    </row>
    <row r="11" spans="1:14" x14ac:dyDescent="0.25">
      <c r="B11" s="143"/>
      <c r="C11" s="144"/>
      <c r="D11" s="144"/>
      <c r="E11" s="144"/>
      <c r="F11" s="144"/>
      <c r="G11" s="144"/>
      <c r="H11" s="144"/>
      <c r="I11" s="144"/>
      <c r="J11" s="144"/>
      <c r="K11" s="144"/>
      <c r="L11" s="144"/>
      <c r="M11" s="144"/>
      <c r="N11" s="145"/>
    </row>
    <row r="12" spans="1:14" x14ac:dyDescent="0.25">
      <c r="B12" s="143"/>
      <c r="C12" s="144"/>
      <c r="D12" s="144"/>
      <c r="E12" s="144"/>
      <c r="F12" s="144"/>
      <c r="G12" s="144"/>
      <c r="H12" s="144"/>
      <c r="I12" s="144"/>
      <c r="J12" s="144"/>
      <c r="K12" s="144"/>
      <c r="L12" s="144"/>
      <c r="M12" s="144"/>
      <c r="N12" s="145"/>
    </row>
    <row r="13" spans="1:14" x14ac:dyDescent="0.25">
      <c r="B13" s="143"/>
      <c r="C13" s="144"/>
      <c r="D13" s="144"/>
      <c r="E13" s="144"/>
      <c r="F13" s="144"/>
      <c r="G13" s="144"/>
      <c r="H13" s="144"/>
      <c r="I13" s="144"/>
      <c r="J13" s="144"/>
      <c r="K13" s="144"/>
      <c r="L13" s="144"/>
      <c r="M13" s="144"/>
      <c r="N13" s="145"/>
    </row>
    <row r="14" spans="1:14" x14ac:dyDescent="0.25">
      <c r="B14" s="143"/>
      <c r="C14" s="144"/>
      <c r="D14" s="144"/>
      <c r="E14" s="144"/>
      <c r="F14" s="144"/>
      <c r="G14" s="144"/>
      <c r="H14" s="144"/>
      <c r="I14" s="144"/>
      <c r="J14" s="144"/>
      <c r="K14" s="144"/>
      <c r="L14" s="144"/>
      <c r="M14" s="144"/>
      <c r="N14" s="145"/>
    </row>
    <row r="15" spans="1:14" x14ac:dyDescent="0.25">
      <c r="B15" s="143"/>
      <c r="C15" s="144"/>
      <c r="D15" s="144"/>
      <c r="E15" s="144"/>
      <c r="F15" s="144"/>
      <c r="G15" s="144"/>
      <c r="H15" s="144"/>
      <c r="I15" s="144"/>
      <c r="J15" s="144"/>
      <c r="K15" s="144"/>
      <c r="L15" s="144"/>
      <c r="M15" s="144"/>
      <c r="N15" s="145"/>
    </row>
    <row r="16" spans="1:14" x14ac:dyDescent="0.25">
      <c r="B16" s="143"/>
      <c r="C16" s="144"/>
      <c r="D16" s="144"/>
      <c r="E16" s="144"/>
      <c r="F16" s="144"/>
      <c r="G16" s="144"/>
      <c r="H16" s="144"/>
      <c r="I16" s="144"/>
      <c r="J16" s="144"/>
      <c r="K16" s="144"/>
      <c r="L16" s="144"/>
      <c r="M16" s="144"/>
      <c r="N16" s="145"/>
    </row>
    <row r="17" spans="1:14" x14ac:dyDescent="0.25">
      <c r="B17" s="143"/>
      <c r="C17" s="144"/>
      <c r="D17" s="144"/>
      <c r="E17" s="144"/>
      <c r="F17" s="144"/>
      <c r="G17" s="144"/>
      <c r="H17" s="144"/>
      <c r="I17" s="144"/>
      <c r="J17" s="144"/>
      <c r="K17" s="144"/>
      <c r="L17" s="144"/>
      <c r="M17" s="144"/>
      <c r="N17" s="145"/>
    </row>
    <row r="18" spans="1:14" x14ac:dyDescent="0.25">
      <c r="B18" s="143"/>
      <c r="C18" s="144"/>
      <c r="D18" s="144"/>
      <c r="E18" s="144"/>
      <c r="F18" s="144"/>
      <c r="G18" s="144"/>
      <c r="H18" s="144"/>
      <c r="I18" s="144"/>
      <c r="J18" s="144"/>
      <c r="K18" s="144"/>
      <c r="L18" s="144"/>
      <c r="M18" s="144"/>
      <c r="N18" s="145"/>
    </row>
    <row r="19" spans="1:14" x14ac:dyDescent="0.25">
      <c r="B19" s="143"/>
      <c r="C19" s="144"/>
      <c r="D19" s="144"/>
      <c r="E19" s="144"/>
      <c r="F19" s="144"/>
      <c r="G19" s="144"/>
      <c r="H19" s="144"/>
      <c r="I19" s="144"/>
      <c r="J19" s="144"/>
      <c r="K19" s="144"/>
      <c r="L19" s="144"/>
      <c r="M19" s="144"/>
      <c r="N19" s="145"/>
    </row>
    <row r="20" spans="1:14" x14ac:dyDescent="0.25">
      <c r="B20" s="143"/>
      <c r="C20" s="144"/>
      <c r="D20" s="144"/>
      <c r="E20" s="144"/>
      <c r="F20" s="144"/>
      <c r="G20" s="144"/>
      <c r="H20" s="144"/>
      <c r="I20" s="144"/>
      <c r="J20" s="144"/>
      <c r="K20" s="144"/>
      <c r="L20" s="144"/>
      <c r="M20" s="144"/>
      <c r="N20" s="145"/>
    </row>
    <row r="21" spans="1:14" x14ac:dyDescent="0.25">
      <c r="B21" s="143"/>
      <c r="C21" s="144"/>
      <c r="D21" s="144"/>
      <c r="E21" s="144"/>
      <c r="F21" s="144"/>
      <c r="G21" s="144"/>
      <c r="H21" s="144"/>
      <c r="I21" s="144"/>
      <c r="J21" s="144"/>
      <c r="K21" s="144"/>
      <c r="L21" s="144"/>
      <c r="M21" s="144"/>
      <c r="N21" s="145"/>
    </row>
    <row r="22" spans="1:14" x14ac:dyDescent="0.25">
      <c r="B22" s="143"/>
      <c r="C22" s="144"/>
      <c r="D22" s="144"/>
      <c r="E22" s="144"/>
      <c r="F22" s="144"/>
      <c r="G22" s="144"/>
      <c r="H22" s="144"/>
      <c r="I22" s="144"/>
      <c r="J22" s="144"/>
      <c r="K22" s="144"/>
      <c r="L22" s="144"/>
      <c r="M22" s="144"/>
      <c r="N22" s="145"/>
    </row>
    <row r="23" spans="1:14" x14ac:dyDescent="0.25">
      <c r="B23" s="146"/>
      <c r="C23" s="147"/>
      <c r="D23" s="147"/>
      <c r="E23" s="147"/>
      <c r="F23" s="147"/>
      <c r="G23" s="147"/>
      <c r="H23" s="147"/>
      <c r="I23" s="147"/>
      <c r="J23" s="147"/>
      <c r="K23" s="147"/>
      <c r="L23" s="147"/>
      <c r="M23" s="147"/>
      <c r="N23" s="148"/>
    </row>
    <row r="24" spans="1:14" x14ac:dyDescent="0.25">
      <c r="B24" s="131" t="s">
        <v>150</v>
      </c>
    </row>
    <row r="25" spans="1:14" x14ac:dyDescent="0.25">
      <c r="C25" s="29" t="s">
        <v>148</v>
      </c>
    </row>
    <row r="27" spans="1:14" x14ac:dyDescent="0.25">
      <c r="A27" s="1" t="s">
        <v>165</v>
      </c>
    </row>
    <row r="28" spans="1:14" ht="4.5" customHeight="1" x14ac:dyDescent="0.25"/>
    <row r="29" spans="1:14" x14ac:dyDescent="0.25">
      <c r="A29" s="1" t="s">
        <v>166</v>
      </c>
      <c r="N29" s="7"/>
    </row>
    <row r="30" spans="1:14" x14ac:dyDescent="0.25">
      <c r="B30" s="140"/>
      <c r="C30" s="141"/>
      <c r="D30" s="141"/>
      <c r="E30" s="141"/>
      <c r="F30" s="141"/>
      <c r="G30" s="141"/>
      <c r="H30" s="141"/>
      <c r="I30" s="141"/>
      <c r="J30" s="141"/>
      <c r="K30" s="141"/>
      <c r="L30" s="141"/>
      <c r="M30" s="141"/>
      <c r="N30" s="142"/>
    </row>
    <row r="31" spans="1:14" x14ac:dyDescent="0.25">
      <c r="B31" s="143"/>
      <c r="C31" s="144"/>
      <c r="D31" s="144"/>
      <c r="E31" s="144"/>
      <c r="F31" s="144"/>
      <c r="G31" s="144"/>
      <c r="H31" s="144"/>
      <c r="I31" s="144"/>
      <c r="J31" s="144"/>
      <c r="K31" s="144"/>
      <c r="L31" s="144"/>
      <c r="M31" s="144"/>
      <c r="N31" s="145"/>
    </row>
    <row r="32" spans="1:14" x14ac:dyDescent="0.25">
      <c r="B32" s="143"/>
      <c r="C32" s="144"/>
      <c r="D32" s="144"/>
      <c r="E32" s="144"/>
      <c r="F32" s="144"/>
      <c r="G32" s="144"/>
      <c r="H32" s="144"/>
      <c r="I32" s="144"/>
      <c r="J32" s="144"/>
      <c r="K32" s="144"/>
      <c r="L32" s="144"/>
      <c r="M32" s="144"/>
      <c r="N32" s="145"/>
    </row>
    <row r="33" spans="1:14" x14ac:dyDescent="0.25">
      <c r="B33" s="143"/>
      <c r="C33" s="144"/>
      <c r="D33" s="144"/>
      <c r="E33" s="144"/>
      <c r="F33" s="144"/>
      <c r="G33" s="144"/>
      <c r="H33" s="144"/>
      <c r="I33" s="144"/>
      <c r="J33" s="144"/>
      <c r="K33" s="144"/>
      <c r="L33" s="144"/>
      <c r="M33" s="144"/>
      <c r="N33" s="145"/>
    </row>
    <row r="34" spans="1:14" x14ac:dyDescent="0.25">
      <c r="B34" s="143"/>
      <c r="C34" s="144"/>
      <c r="D34" s="144"/>
      <c r="E34" s="144"/>
      <c r="F34" s="144"/>
      <c r="G34" s="144"/>
      <c r="H34" s="144"/>
      <c r="I34" s="144"/>
      <c r="J34" s="144"/>
      <c r="K34" s="144"/>
      <c r="L34" s="144"/>
      <c r="M34" s="144"/>
      <c r="N34" s="145"/>
    </row>
    <row r="35" spans="1:14" x14ac:dyDescent="0.25">
      <c r="B35" s="143"/>
      <c r="C35" s="144"/>
      <c r="D35" s="144"/>
      <c r="E35" s="144"/>
      <c r="F35" s="144"/>
      <c r="G35" s="144"/>
      <c r="H35" s="144"/>
      <c r="I35" s="144"/>
      <c r="J35" s="144"/>
      <c r="K35" s="144"/>
      <c r="L35" s="144"/>
      <c r="M35" s="144"/>
      <c r="N35" s="145"/>
    </row>
    <row r="36" spans="1:14" x14ac:dyDescent="0.25">
      <c r="B36" s="143"/>
      <c r="C36" s="144"/>
      <c r="D36" s="144"/>
      <c r="E36" s="144"/>
      <c r="F36" s="144"/>
      <c r="G36" s="144"/>
      <c r="H36" s="144"/>
      <c r="I36" s="144"/>
      <c r="J36" s="144"/>
      <c r="K36" s="144"/>
      <c r="L36" s="144"/>
      <c r="M36" s="144"/>
      <c r="N36" s="145"/>
    </row>
    <row r="37" spans="1:14" x14ac:dyDescent="0.25">
      <c r="B37" s="143"/>
      <c r="C37" s="144"/>
      <c r="D37" s="144"/>
      <c r="E37" s="144"/>
      <c r="F37" s="144"/>
      <c r="G37" s="144"/>
      <c r="H37" s="144"/>
      <c r="I37" s="144"/>
      <c r="J37" s="144"/>
      <c r="K37" s="144"/>
      <c r="L37" s="144"/>
      <c r="M37" s="144"/>
      <c r="N37" s="145"/>
    </row>
    <row r="38" spans="1:14" x14ac:dyDescent="0.25">
      <c r="B38" s="143"/>
      <c r="C38" s="144"/>
      <c r="D38" s="144"/>
      <c r="E38" s="144"/>
      <c r="F38" s="144"/>
      <c r="G38" s="144"/>
      <c r="H38" s="144"/>
      <c r="I38" s="144"/>
      <c r="J38" s="144"/>
      <c r="K38" s="144"/>
      <c r="L38" s="144"/>
      <c r="M38" s="144"/>
      <c r="N38" s="145"/>
    </row>
    <row r="39" spans="1:14" x14ac:dyDescent="0.25">
      <c r="B39" s="143"/>
      <c r="C39" s="144"/>
      <c r="D39" s="144"/>
      <c r="E39" s="144"/>
      <c r="F39" s="144"/>
      <c r="G39" s="144"/>
      <c r="H39" s="144"/>
      <c r="I39" s="144"/>
      <c r="J39" s="144"/>
      <c r="K39" s="144"/>
      <c r="L39" s="144"/>
      <c r="M39" s="144"/>
      <c r="N39" s="145"/>
    </row>
    <row r="40" spans="1:14" x14ac:dyDescent="0.25">
      <c r="B40" s="143"/>
      <c r="C40" s="144"/>
      <c r="D40" s="144"/>
      <c r="E40" s="144"/>
      <c r="F40" s="144"/>
      <c r="G40" s="144"/>
      <c r="H40" s="144"/>
      <c r="I40" s="144"/>
      <c r="J40" s="144"/>
      <c r="K40" s="144"/>
      <c r="L40" s="144"/>
      <c r="M40" s="144"/>
      <c r="N40" s="145"/>
    </row>
    <row r="41" spans="1:14" x14ac:dyDescent="0.25">
      <c r="B41" s="143"/>
      <c r="C41" s="144"/>
      <c r="D41" s="144"/>
      <c r="E41" s="144"/>
      <c r="F41" s="144"/>
      <c r="G41" s="144"/>
      <c r="H41" s="144"/>
      <c r="I41" s="144"/>
      <c r="J41" s="144"/>
      <c r="K41" s="144"/>
      <c r="L41" s="144"/>
      <c r="M41" s="144"/>
      <c r="N41" s="145"/>
    </row>
    <row r="42" spans="1:14" x14ac:dyDescent="0.25">
      <c r="B42" s="143"/>
      <c r="C42" s="144"/>
      <c r="D42" s="144"/>
      <c r="E42" s="144"/>
      <c r="F42" s="144"/>
      <c r="G42" s="144"/>
      <c r="H42" s="144"/>
      <c r="I42" s="144"/>
      <c r="J42" s="144"/>
      <c r="K42" s="144"/>
      <c r="L42" s="144"/>
      <c r="M42" s="144"/>
      <c r="N42" s="145"/>
    </row>
    <row r="43" spans="1:14" x14ac:dyDescent="0.25">
      <c r="B43" s="146"/>
      <c r="C43" s="147"/>
      <c r="D43" s="147"/>
      <c r="E43" s="147"/>
      <c r="F43" s="147"/>
      <c r="G43" s="147"/>
      <c r="H43" s="147"/>
      <c r="I43" s="147"/>
      <c r="J43" s="147"/>
      <c r="K43" s="147"/>
      <c r="L43" s="147"/>
      <c r="M43" s="147"/>
      <c r="N43" s="148"/>
    </row>
    <row r="45" spans="1:14" x14ac:dyDescent="0.25">
      <c r="A45" s="1" t="s">
        <v>170</v>
      </c>
      <c r="N45" s="7"/>
    </row>
    <row r="46" spans="1:14" x14ac:dyDescent="0.25">
      <c r="B46" s="140"/>
      <c r="C46" s="141"/>
      <c r="D46" s="141"/>
      <c r="E46" s="141"/>
      <c r="F46" s="141"/>
      <c r="G46" s="141"/>
      <c r="H46" s="141"/>
      <c r="I46" s="141"/>
      <c r="J46" s="141"/>
      <c r="K46" s="141"/>
      <c r="L46" s="141"/>
      <c r="M46" s="141"/>
      <c r="N46" s="142"/>
    </row>
    <row r="47" spans="1:14" x14ac:dyDescent="0.25">
      <c r="B47" s="143"/>
      <c r="C47" s="144"/>
      <c r="D47" s="144"/>
      <c r="E47" s="144"/>
      <c r="F47" s="144"/>
      <c r="G47" s="144"/>
      <c r="H47" s="144"/>
      <c r="I47" s="144"/>
      <c r="J47" s="144"/>
      <c r="K47" s="144"/>
      <c r="L47" s="144"/>
      <c r="M47" s="144"/>
      <c r="N47" s="145"/>
    </row>
    <row r="48" spans="1:14" x14ac:dyDescent="0.25">
      <c r="B48" s="143"/>
      <c r="C48" s="144"/>
      <c r="D48" s="144"/>
      <c r="E48" s="144"/>
      <c r="F48" s="144"/>
      <c r="G48" s="144"/>
      <c r="H48" s="144"/>
      <c r="I48" s="144"/>
      <c r="J48" s="144"/>
      <c r="K48" s="144"/>
      <c r="L48" s="144"/>
      <c r="M48" s="144"/>
      <c r="N48" s="145"/>
    </row>
    <row r="49" spans="2:14" x14ac:dyDescent="0.25">
      <c r="B49" s="143"/>
      <c r="C49" s="144"/>
      <c r="D49" s="144"/>
      <c r="E49" s="144"/>
      <c r="F49" s="144"/>
      <c r="G49" s="144"/>
      <c r="H49" s="144"/>
      <c r="I49" s="144"/>
      <c r="J49" s="144"/>
      <c r="K49" s="144"/>
      <c r="L49" s="144"/>
      <c r="M49" s="144"/>
      <c r="N49" s="145"/>
    </row>
    <row r="50" spans="2:14" x14ac:dyDescent="0.25">
      <c r="B50" s="143"/>
      <c r="C50" s="144"/>
      <c r="D50" s="144"/>
      <c r="E50" s="144"/>
      <c r="F50" s="144"/>
      <c r="G50" s="144"/>
      <c r="H50" s="144"/>
      <c r="I50" s="144"/>
      <c r="J50" s="144"/>
      <c r="K50" s="144"/>
      <c r="L50" s="144"/>
      <c r="M50" s="144"/>
      <c r="N50" s="145"/>
    </row>
    <row r="51" spans="2:14" x14ac:dyDescent="0.25">
      <c r="B51" s="143"/>
      <c r="C51" s="144"/>
      <c r="D51" s="144"/>
      <c r="E51" s="144"/>
      <c r="F51" s="144"/>
      <c r="G51" s="144"/>
      <c r="H51" s="144"/>
      <c r="I51" s="144"/>
      <c r="J51" s="144"/>
      <c r="K51" s="144"/>
      <c r="L51" s="144"/>
      <c r="M51" s="144"/>
      <c r="N51" s="145"/>
    </row>
    <row r="52" spans="2:14" x14ac:dyDescent="0.25">
      <c r="B52" s="143"/>
      <c r="C52" s="144"/>
      <c r="D52" s="144"/>
      <c r="E52" s="144"/>
      <c r="F52" s="144"/>
      <c r="G52" s="144"/>
      <c r="H52" s="144"/>
      <c r="I52" s="144"/>
      <c r="J52" s="144"/>
      <c r="K52" s="144"/>
      <c r="L52" s="144"/>
      <c r="M52" s="144"/>
      <c r="N52" s="145"/>
    </row>
    <row r="53" spans="2:14" x14ac:dyDescent="0.25">
      <c r="B53" s="143"/>
      <c r="C53" s="144"/>
      <c r="D53" s="144"/>
      <c r="E53" s="144"/>
      <c r="F53" s="144"/>
      <c r="G53" s="144"/>
      <c r="H53" s="144"/>
      <c r="I53" s="144"/>
      <c r="J53" s="144"/>
      <c r="K53" s="144"/>
      <c r="L53" s="144"/>
      <c r="M53" s="144"/>
      <c r="N53" s="145"/>
    </row>
    <row r="54" spans="2:14" x14ac:dyDescent="0.25">
      <c r="B54" s="143"/>
      <c r="C54" s="144"/>
      <c r="D54" s="144"/>
      <c r="E54" s="144"/>
      <c r="F54" s="144"/>
      <c r="G54" s="144"/>
      <c r="H54" s="144"/>
      <c r="I54" s="144"/>
      <c r="J54" s="144"/>
      <c r="K54" s="144"/>
      <c r="L54" s="144"/>
      <c r="M54" s="144"/>
      <c r="N54" s="145"/>
    </row>
    <row r="55" spans="2:14" x14ac:dyDescent="0.25">
      <c r="B55" s="143"/>
      <c r="C55" s="144"/>
      <c r="D55" s="144"/>
      <c r="E55" s="144"/>
      <c r="F55" s="144"/>
      <c r="G55" s="144"/>
      <c r="H55" s="144"/>
      <c r="I55" s="144"/>
      <c r="J55" s="144"/>
      <c r="K55" s="144"/>
      <c r="L55" s="144"/>
      <c r="M55" s="144"/>
      <c r="N55" s="145"/>
    </row>
    <row r="56" spans="2:14" x14ac:dyDescent="0.25">
      <c r="B56" s="143"/>
      <c r="C56" s="144"/>
      <c r="D56" s="144"/>
      <c r="E56" s="144"/>
      <c r="F56" s="144"/>
      <c r="G56" s="144"/>
      <c r="H56" s="144"/>
      <c r="I56" s="144"/>
      <c r="J56" s="144"/>
      <c r="K56" s="144"/>
      <c r="L56" s="144"/>
      <c r="M56" s="144"/>
      <c r="N56" s="145"/>
    </row>
    <row r="57" spans="2:14" x14ac:dyDescent="0.25">
      <c r="B57" s="143"/>
      <c r="C57" s="144"/>
      <c r="D57" s="144"/>
      <c r="E57" s="144"/>
      <c r="F57" s="144"/>
      <c r="G57" s="144"/>
      <c r="H57" s="144"/>
      <c r="I57" s="144"/>
      <c r="J57" s="144"/>
      <c r="K57" s="144"/>
      <c r="L57" s="144"/>
      <c r="M57" s="144"/>
      <c r="N57" s="145"/>
    </row>
    <row r="58" spans="2:14" x14ac:dyDescent="0.25">
      <c r="B58" s="143"/>
      <c r="C58" s="144"/>
      <c r="D58" s="144"/>
      <c r="E58" s="144"/>
      <c r="F58" s="144"/>
      <c r="G58" s="144"/>
      <c r="H58" s="144"/>
      <c r="I58" s="144"/>
      <c r="J58" s="144"/>
      <c r="K58" s="144"/>
      <c r="L58" s="144"/>
      <c r="M58" s="144"/>
      <c r="N58" s="145"/>
    </row>
    <row r="59" spans="2:14" x14ac:dyDescent="0.25">
      <c r="B59" s="146"/>
      <c r="C59" s="147"/>
      <c r="D59" s="147"/>
      <c r="E59" s="147"/>
      <c r="F59" s="147"/>
      <c r="G59" s="147"/>
      <c r="H59" s="147"/>
      <c r="I59" s="147"/>
      <c r="J59" s="147"/>
      <c r="K59" s="147"/>
      <c r="L59" s="147"/>
      <c r="M59" s="147"/>
      <c r="N59" s="148"/>
    </row>
  </sheetData>
  <sheetProtection sheet="1" formatCells="0" formatRows="0" insertRows="0" selectLockedCells="1"/>
  <mergeCells count="7">
    <mergeCell ref="B46:N59"/>
    <mergeCell ref="B30:N43"/>
    <mergeCell ref="A1:N1"/>
    <mergeCell ref="A3:E3"/>
    <mergeCell ref="F3:K3"/>
    <mergeCell ref="K5:L5"/>
    <mergeCell ref="B10:N23"/>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865F13-A90F-4E5F-A0EA-4B55054BBA8B}">
  <dimension ref="A1:F49"/>
  <sheetViews>
    <sheetView showGridLines="0" workbookViewId="0">
      <selection activeCell="B5" sqref="B5:C5"/>
    </sheetView>
  </sheetViews>
  <sheetFormatPr defaultRowHeight="15" x14ac:dyDescent="0.25"/>
  <cols>
    <col min="1" max="1" width="28.85546875" style="1" customWidth="1"/>
    <col min="2" max="2" width="45.7109375" customWidth="1"/>
    <col min="5" max="5" width="7.85546875" customWidth="1"/>
  </cols>
  <sheetData>
    <row r="1" spans="1:6" ht="18.75" x14ac:dyDescent="0.3">
      <c r="A1" s="139" t="s">
        <v>137</v>
      </c>
      <c r="B1" s="139"/>
      <c r="C1" s="139"/>
      <c r="D1" s="139"/>
      <c r="E1" s="139"/>
      <c r="F1" s="139"/>
    </row>
    <row r="2" spans="1:6" ht="6" customHeight="1" x14ac:dyDescent="0.25"/>
    <row r="3" spans="1:6" x14ac:dyDescent="0.25">
      <c r="A3" s="8" t="s">
        <v>8</v>
      </c>
      <c r="B3" s="162">
        <f>Coalition!F3</f>
        <v>0</v>
      </c>
      <c r="C3" s="162"/>
    </row>
    <row r="4" spans="1:6" x14ac:dyDescent="0.25">
      <c r="B4" s="61"/>
    </row>
    <row r="5" spans="1:6" x14ac:dyDescent="0.25">
      <c r="A5" s="9" t="s">
        <v>83</v>
      </c>
      <c r="B5" s="161"/>
      <c r="C5" s="161"/>
    </row>
    <row r="6" spans="1:6" x14ac:dyDescent="0.25">
      <c r="A6" s="9" t="s">
        <v>82</v>
      </c>
      <c r="B6" s="159"/>
      <c r="C6" s="159"/>
    </row>
    <row r="7" spans="1:6" x14ac:dyDescent="0.25">
      <c r="A7" s="155" t="s">
        <v>81</v>
      </c>
      <c r="B7" s="163"/>
      <c r="C7" s="164"/>
    </row>
    <row r="8" spans="1:6" x14ac:dyDescent="0.25">
      <c r="A8" s="156"/>
      <c r="B8" s="165"/>
      <c r="C8" s="166"/>
    </row>
    <row r="9" spans="1:6" x14ac:dyDescent="0.25">
      <c r="A9" s="155" t="s">
        <v>28</v>
      </c>
      <c r="B9" s="163"/>
      <c r="C9" s="164"/>
    </row>
    <row r="10" spans="1:6" x14ac:dyDescent="0.25">
      <c r="A10" s="156"/>
      <c r="B10" s="165"/>
      <c r="C10" s="166"/>
    </row>
    <row r="11" spans="1:6" x14ac:dyDescent="0.25">
      <c r="A11" s="155" t="s">
        <v>84</v>
      </c>
      <c r="B11" s="163"/>
      <c r="C11" s="164"/>
    </row>
    <row r="12" spans="1:6" x14ac:dyDescent="0.25">
      <c r="A12" s="156"/>
      <c r="B12" s="165"/>
      <c r="C12" s="166"/>
    </row>
    <row r="13" spans="1:6" x14ac:dyDescent="0.25">
      <c r="A13" s="99" t="s">
        <v>80</v>
      </c>
      <c r="B13" s="159"/>
      <c r="C13" s="159"/>
    </row>
    <row r="14" spans="1:6" x14ac:dyDescent="0.25">
      <c r="A14" s="13" t="s">
        <v>85</v>
      </c>
      <c r="B14" s="158"/>
      <c r="C14" s="158"/>
    </row>
    <row r="15" spans="1:6" x14ac:dyDescent="0.25">
      <c r="A15" s="100" t="s">
        <v>26</v>
      </c>
      <c r="B15" s="159"/>
      <c r="C15" s="159"/>
    </row>
    <row r="16" spans="1:6" x14ac:dyDescent="0.25">
      <c r="A16" s="100" t="s">
        <v>27</v>
      </c>
      <c r="B16" s="159"/>
      <c r="C16" s="159"/>
    </row>
    <row r="17" spans="1:6" x14ac:dyDescent="0.25">
      <c r="A17" s="121"/>
      <c r="B17" s="10"/>
    </row>
    <row r="18" spans="1:6" x14ac:dyDescent="0.25">
      <c r="A18" s="160" t="s">
        <v>116</v>
      </c>
      <c r="B18" s="160"/>
      <c r="C18" s="160"/>
    </row>
    <row r="19" spans="1:6" x14ac:dyDescent="0.25">
      <c r="A19" s="114" t="s">
        <v>106</v>
      </c>
      <c r="B19" s="158"/>
      <c r="C19" s="158"/>
    </row>
    <row r="20" spans="1:6" x14ac:dyDescent="0.25">
      <c r="A20" s="100" t="s">
        <v>103</v>
      </c>
      <c r="B20" s="159"/>
      <c r="C20" s="159"/>
    </row>
    <row r="21" spans="1:6" x14ac:dyDescent="0.25">
      <c r="A21" s="100" t="s">
        <v>104</v>
      </c>
      <c r="B21" s="159"/>
      <c r="C21" s="159"/>
    </row>
    <row r="22" spans="1:6" x14ac:dyDescent="0.25">
      <c r="A22" s="100" t="s">
        <v>105</v>
      </c>
      <c r="B22" s="159"/>
      <c r="C22" s="159"/>
    </row>
    <row r="23" spans="1:6" x14ac:dyDescent="0.25">
      <c r="B23" s="10"/>
    </row>
    <row r="24" spans="1:6" ht="30" customHeight="1" x14ac:dyDescent="0.25">
      <c r="A24" s="11" t="s">
        <v>25</v>
      </c>
      <c r="B24" s="170"/>
      <c r="C24" s="170"/>
      <c r="D24" s="170"/>
      <c r="E24" s="170"/>
      <c r="F24" s="170"/>
    </row>
    <row r="26" spans="1:6" x14ac:dyDescent="0.25">
      <c r="A26" s="1" t="s">
        <v>29</v>
      </c>
    </row>
    <row r="27" spans="1:6" x14ac:dyDescent="0.25">
      <c r="A27" t="s">
        <v>30</v>
      </c>
    </row>
    <row r="28" spans="1:6" x14ac:dyDescent="0.25">
      <c r="A28" s="1" t="s">
        <v>108</v>
      </c>
      <c r="F28" s="7"/>
    </row>
    <row r="29" spans="1:6" ht="30" customHeight="1" x14ac:dyDescent="0.25">
      <c r="A29" s="157" t="s">
        <v>88</v>
      </c>
      <c r="B29" s="157"/>
      <c r="C29" s="157"/>
      <c r="D29" s="157"/>
      <c r="E29" s="157"/>
      <c r="F29" s="12"/>
    </row>
    <row r="30" spans="1:6" ht="30" customHeight="1" x14ac:dyDescent="0.25">
      <c r="A30" s="157" t="s">
        <v>89</v>
      </c>
      <c r="B30" s="157"/>
      <c r="C30" s="157"/>
      <c r="D30" s="157"/>
      <c r="E30" s="157"/>
      <c r="F30" s="12"/>
    </row>
    <row r="31" spans="1:6" ht="30" customHeight="1" x14ac:dyDescent="0.25">
      <c r="A31" s="157" t="s">
        <v>90</v>
      </c>
      <c r="B31" s="157"/>
      <c r="C31" s="157"/>
      <c r="D31" s="157"/>
      <c r="E31" s="157"/>
      <c r="F31" s="12"/>
    </row>
    <row r="32" spans="1:6" ht="45" customHeight="1" x14ac:dyDescent="0.25">
      <c r="A32" s="157" t="s">
        <v>91</v>
      </c>
      <c r="B32" s="157"/>
      <c r="C32" s="157"/>
      <c r="D32" s="157"/>
      <c r="E32" s="157"/>
      <c r="F32" s="12"/>
    </row>
    <row r="33" spans="1:6" ht="30" customHeight="1" x14ac:dyDescent="0.25">
      <c r="A33" s="157" t="s">
        <v>93</v>
      </c>
      <c r="B33" s="157"/>
      <c r="C33" s="157"/>
      <c r="D33" s="157"/>
      <c r="E33" s="157"/>
      <c r="F33" s="12"/>
    </row>
    <row r="34" spans="1:6" ht="30" customHeight="1" x14ac:dyDescent="0.25">
      <c r="A34" s="157" t="s">
        <v>92</v>
      </c>
      <c r="B34" s="157"/>
      <c r="C34" s="157"/>
      <c r="D34" s="157"/>
      <c r="E34" s="157"/>
      <c r="F34" s="12"/>
    </row>
    <row r="35" spans="1:6" ht="30" customHeight="1" x14ac:dyDescent="0.25">
      <c r="A35" s="157" t="s">
        <v>94</v>
      </c>
      <c r="B35" s="157"/>
      <c r="C35" s="157"/>
      <c r="D35" s="157"/>
      <c r="E35" s="157"/>
      <c r="F35" s="12"/>
    </row>
    <row r="36" spans="1:6" ht="30" customHeight="1" x14ac:dyDescent="0.25">
      <c r="A36" s="157" t="s">
        <v>95</v>
      </c>
      <c r="B36" s="157"/>
      <c r="C36" s="157"/>
      <c r="D36" s="157"/>
      <c r="E36" s="157"/>
      <c r="F36" s="12"/>
    </row>
    <row r="37" spans="1:6" ht="30" customHeight="1" x14ac:dyDescent="0.25">
      <c r="A37" s="157" t="s">
        <v>96</v>
      </c>
      <c r="B37" s="157"/>
      <c r="C37" s="157"/>
      <c r="D37" s="157"/>
      <c r="E37" s="157"/>
      <c r="F37" s="12"/>
    </row>
    <row r="38" spans="1:6" ht="93" customHeight="1" x14ac:dyDescent="0.25">
      <c r="A38" s="167" t="s">
        <v>118</v>
      </c>
      <c r="B38" s="167"/>
      <c r="C38" s="167"/>
      <c r="D38" s="167"/>
      <c r="E38" s="167"/>
      <c r="F38" s="12"/>
    </row>
    <row r="39" spans="1:6" ht="30" customHeight="1" x14ac:dyDescent="0.25">
      <c r="A39" s="157" t="s">
        <v>97</v>
      </c>
      <c r="B39" s="157"/>
      <c r="C39" s="157"/>
      <c r="D39" s="157"/>
      <c r="E39" s="157"/>
      <c r="F39" s="12"/>
    </row>
    <row r="40" spans="1:6" ht="30" customHeight="1" x14ac:dyDescent="0.25">
      <c r="A40" s="157" t="s">
        <v>100</v>
      </c>
      <c r="B40" s="157"/>
      <c r="C40" s="157"/>
      <c r="D40" s="157"/>
      <c r="E40" s="157"/>
      <c r="F40" s="12"/>
    </row>
    <row r="41" spans="1:6" ht="30" customHeight="1" x14ac:dyDescent="0.25">
      <c r="A41" s="168" t="s">
        <v>101</v>
      </c>
      <c r="B41" s="168"/>
      <c r="C41" s="168"/>
      <c r="D41" s="168"/>
      <c r="E41" s="169"/>
      <c r="F41" s="12"/>
    </row>
    <row r="42" spans="1:6" ht="30" customHeight="1" x14ac:dyDescent="0.25">
      <c r="A42" s="157" t="s">
        <v>98</v>
      </c>
      <c r="B42" s="157"/>
      <c r="C42" s="157"/>
      <c r="D42" s="157"/>
      <c r="E42" s="157"/>
      <c r="F42" s="12"/>
    </row>
    <row r="43" spans="1:6" ht="30" customHeight="1" x14ac:dyDescent="0.25">
      <c r="A43" s="157" t="s">
        <v>99</v>
      </c>
      <c r="B43" s="157"/>
      <c r="C43" s="157"/>
      <c r="D43" s="157"/>
      <c r="E43" s="157"/>
      <c r="F43" s="12"/>
    </row>
    <row r="44" spans="1:6" x14ac:dyDescent="0.25">
      <c r="A44"/>
    </row>
    <row r="45" spans="1:6" x14ac:dyDescent="0.25">
      <c r="A45" s="1" t="s">
        <v>31</v>
      </c>
    </row>
    <row r="46" spans="1:6" ht="30" customHeight="1" x14ac:dyDescent="0.25">
      <c r="A46" s="13" t="s">
        <v>32</v>
      </c>
      <c r="B46" s="115"/>
    </row>
    <row r="47" spans="1:6" ht="30" customHeight="1" x14ac:dyDescent="0.25">
      <c r="A47" s="13" t="s">
        <v>87</v>
      </c>
      <c r="B47" s="14"/>
    </row>
    <row r="48" spans="1:6" ht="30" customHeight="1" x14ac:dyDescent="0.25">
      <c r="A48" s="13" t="s">
        <v>33</v>
      </c>
      <c r="B48" s="14"/>
    </row>
    <row r="49" spans="1:1" x14ac:dyDescent="0.25">
      <c r="A49" s="98" t="s">
        <v>86</v>
      </c>
    </row>
  </sheetData>
  <sheetProtection sheet="1" formatCells="0" formatColumns="0" selectLockedCells="1"/>
  <mergeCells count="38">
    <mergeCell ref="B11:C11"/>
    <mergeCell ref="B12:C12"/>
    <mergeCell ref="B13:C13"/>
    <mergeCell ref="B7:C7"/>
    <mergeCell ref="B8:C8"/>
    <mergeCell ref="A34:E34"/>
    <mergeCell ref="B19:C19"/>
    <mergeCell ref="B20:C20"/>
    <mergeCell ref="B21:C21"/>
    <mergeCell ref="B22:C22"/>
    <mergeCell ref="A33:E33"/>
    <mergeCell ref="B24:F24"/>
    <mergeCell ref="A32:E32"/>
    <mergeCell ref="A43:E43"/>
    <mergeCell ref="A37:E37"/>
    <mergeCell ref="A35:E35"/>
    <mergeCell ref="A38:E38"/>
    <mergeCell ref="A40:E40"/>
    <mergeCell ref="A39:E39"/>
    <mergeCell ref="A42:E42"/>
    <mergeCell ref="A41:E41"/>
    <mergeCell ref="A36:E36"/>
    <mergeCell ref="A1:F1"/>
    <mergeCell ref="A7:A8"/>
    <mergeCell ref="A30:E30"/>
    <mergeCell ref="A31:E31"/>
    <mergeCell ref="A29:E29"/>
    <mergeCell ref="B14:C14"/>
    <mergeCell ref="B15:C15"/>
    <mergeCell ref="B16:C16"/>
    <mergeCell ref="A18:C18"/>
    <mergeCell ref="B5:C5"/>
    <mergeCell ref="B6:C6"/>
    <mergeCell ref="B3:C3"/>
    <mergeCell ref="B9:C9"/>
    <mergeCell ref="B10:C10"/>
    <mergeCell ref="A9:A10"/>
    <mergeCell ref="A11:A12"/>
  </mergeCells>
  <dataValidations count="1">
    <dataValidation type="list" allowBlank="1" showInputMessage="1" showErrorMessage="1" sqref="F29:F43" xr:uid="{730867C7-B1ED-4506-958F-67440DC900B5}">
      <formula1>"Yes, No, N/A"</formula1>
    </dataValidation>
  </dataValidation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D9F7F4-39D9-41F2-A120-165860078A12}">
  <dimension ref="A1:J52"/>
  <sheetViews>
    <sheetView showGridLines="0" zoomScaleNormal="100" workbookViewId="0">
      <selection activeCell="F4" sqref="F4"/>
    </sheetView>
  </sheetViews>
  <sheetFormatPr defaultRowHeight="15" x14ac:dyDescent="0.25"/>
  <cols>
    <col min="1" max="1" width="16.28515625" customWidth="1"/>
    <col min="2" max="2" width="45.28515625" customWidth="1"/>
    <col min="3" max="3" width="18.28515625" customWidth="1"/>
    <col min="4" max="4" width="5.5703125" customWidth="1"/>
    <col min="5" max="5" width="14.5703125" bestFit="1" customWidth="1"/>
    <col min="6" max="6" width="18.140625" customWidth="1"/>
    <col min="8" max="8" width="16" bestFit="1" customWidth="1"/>
    <col min="9" max="9" width="19.28515625" style="7" bestFit="1" customWidth="1"/>
    <col min="10" max="10" width="12.5703125" style="7" bestFit="1" customWidth="1"/>
  </cols>
  <sheetData>
    <row r="1" spans="1:10" ht="18.75" x14ac:dyDescent="0.3">
      <c r="A1" s="139" t="s">
        <v>137</v>
      </c>
      <c r="B1" s="139"/>
      <c r="C1" s="139"/>
      <c r="D1" s="139"/>
      <c r="E1" s="139"/>
      <c r="F1" s="139"/>
      <c r="G1" s="139"/>
      <c r="H1" s="139"/>
      <c r="I1" s="139"/>
      <c r="J1" s="60"/>
    </row>
    <row r="2" spans="1:10" ht="6" customHeight="1" x14ac:dyDescent="0.25">
      <c r="A2" s="1"/>
    </row>
    <row r="3" spans="1:10" x14ac:dyDescent="0.25">
      <c r="A3" s="8" t="s">
        <v>8</v>
      </c>
      <c r="B3" s="9">
        <f>'Lead Applicant'!B3</f>
        <v>0</v>
      </c>
      <c r="E3" s="173" t="s">
        <v>140</v>
      </c>
      <c r="F3" s="173"/>
      <c r="H3" s="24" t="s">
        <v>62</v>
      </c>
      <c r="I3" s="79"/>
      <c r="J3" s="80"/>
    </row>
    <row r="4" spans="1:10" ht="15" customHeight="1" x14ac:dyDescent="0.25">
      <c r="A4" s="8" t="s">
        <v>0</v>
      </c>
      <c r="B4" s="8">
        <f>'Lead Applicant'!B5</f>
        <v>0</v>
      </c>
      <c r="E4" s="2" t="s">
        <v>41</v>
      </c>
      <c r="F4" s="25"/>
      <c r="H4" s="174" t="s">
        <v>63</v>
      </c>
      <c r="I4" s="175"/>
      <c r="J4" s="176"/>
    </row>
    <row r="5" spans="1:10" ht="15.75" thickBot="1" x14ac:dyDescent="0.3">
      <c r="E5" s="107" t="s">
        <v>42</v>
      </c>
      <c r="F5" s="108"/>
      <c r="H5" s="177"/>
      <c r="I5" s="178"/>
      <c r="J5" s="179"/>
    </row>
    <row r="6" spans="1:10" ht="15.75" thickTop="1" x14ac:dyDescent="0.25">
      <c r="B6" s="9" t="s">
        <v>68</v>
      </c>
      <c r="C6" s="97" t="s">
        <v>102</v>
      </c>
      <c r="E6" s="109" t="s">
        <v>19</v>
      </c>
      <c r="F6" s="110">
        <f>SUM(F4:F5)</f>
        <v>0</v>
      </c>
    </row>
    <row r="7" spans="1:10" x14ac:dyDescent="0.25">
      <c r="B7" s="115"/>
      <c r="C7" s="26"/>
    </row>
    <row r="8" spans="1:10" x14ac:dyDescent="0.25">
      <c r="B8" s="115"/>
      <c r="C8" s="26"/>
      <c r="E8" s="24" t="s">
        <v>35</v>
      </c>
      <c r="F8" s="3"/>
      <c r="I8" s="62" t="s">
        <v>49</v>
      </c>
      <c r="J8" s="81" t="s">
        <v>61</v>
      </c>
    </row>
    <row r="9" spans="1:10" x14ac:dyDescent="0.25">
      <c r="B9" s="115"/>
      <c r="C9" s="26"/>
      <c r="E9" s="16" t="s">
        <v>41</v>
      </c>
      <c r="F9" s="17">
        <f>'Admin&amp;HMIS'!B16</f>
        <v>0</v>
      </c>
      <c r="G9" s="15" t="e">
        <f>F9/$F$4</f>
        <v>#DIV/0!</v>
      </c>
      <c r="H9" t="s">
        <v>43</v>
      </c>
      <c r="I9" s="63" t="s">
        <v>47</v>
      </c>
      <c r="J9" s="77">
        <f>F4*0.03</f>
        <v>0</v>
      </c>
    </row>
    <row r="10" spans="1:10" ht="15.75" thickBot="1" x14ac:dyDescent="0.3">
      <c r="B10" s="115"/>
      <c r="C10" s="26"/>
      <c r="E10" s="16" t="s">
        <v>42</v>
      </c>
      <c r="F10" s="17">
        <f>'Admin&amp;HMIS'!C16</f>
        <v>0</v>
      </c>
      <c r="G10" s="15" t="e">
        <f>F10/$F$5</f>
        <v>#DIV/0!</v>
      </c>
      <c r="H10" t="s">
        <v>44</v>
      </c>
      <c r="I10" s="63" t="s">
        <v>48</v>
      </c>
      <c r="J10" s="77">
        <f>F5*0.1</f>
        <v>0</v>
      </c>
    </row>
    <row r="11" spans="1:10" ht="15.75" thickTop="1" x14ac:dyDescent="0.25">
      <c r="B11" s="115"/>
      <c r="C11" s="26"/>
      <c r="E11" s="22" t="s">
        <v>19</v>
      </c>
      <c r="F11" s="23">
        <f>SUM(F9:F10)</f>
        <v>0</v>
      </c>
      <c r="G11" s="15" t="e">
        <f>F11/$F$6</f>
        <v>#DIV/0!</v>
      </c>
      <c r="H11" t="s">
        <v>45</v>
      </c>
      <c r="I11" s="63"/>
      <c r="J11" s="63"/>
    </row>
    <row r="12" spans="1:10" x14ac:dyDescent="0.25">
      <c r="B12" s="115"/>
      <c r="C12" s="26"/>
      <c r="F12" s="21"/>
      <c r="I12" s="63"/>
      <c r="J12" s="63"/>
    </row>
    <row r="13" spans="1:10" x14ac:dyDescent="0.25">
      <c r="B13" s="115"/>
      <c r="C13" s="26"/>
      <c r="E13" s="24" t="s">
        <v>36</v>
      </c>
      <c r="F13" s="20"/>
      <c r="G13" s="15"/>
      <c r="I13" s="63"/>
      <c r="J13" s="63"/>
    </row>
    <row r="14" spans="1:10" x14ac:dyDescent="0.25">
      <c r="B14" s="115"/>
      <c r="C14" s="26"/>
      <c r="E14" s="18" t="s">
        <v>41</v>
      </c>
      <c r="F14" s="19">
        <f>'Admin&amp;HMIS'!B32</f>
        <v>0</v>
      </c>
      <c r="G14" s="15" t="e">
        <f>F14/$F$4</f>
        <v>#DIV/0!</v>
      </c>
      <c r="H14" t="s">
        <v>43</v>
      </c>
      <c r="I14" s="63"/>
      <c r="J14" s="63"/>
    </row>
    <row r="15" spans="1:10" x14ac:dyDescent="0.25">
      <c r="B15" s="115"/>
      <c r="C15" s="26"/>
      <c r="F15" s="21"/>
      <c r="G15" s="15"/>
      <c r="I15" s="63"/>
      <c r="J15" s="63"/>
    </row>
    <row r="16" spans="1:10" x14ac:dyDescent="0.25">
      <c r="B16" s="115"/>
      <c r="C16" s="26"/>
      <c r="E16" s="24" t="s">
        <v>37</v>
      </c>
      <c r="F16" s="20"/>
      <c r="G16" s="15"/>
      <c r="I16" s="63"/>
      <c r="J16" s="63"/>
    </row>
    <row r="17" spans="2:10" ht="15" customHeight="1" x14ac:dyDescent="0.25">
      <c r="B17" s="115"/>
      <c r="C17" s="26"/>
      <c r="E17" s="18" t="s">
        <v>41</v>
      </c>
      <c r="F17" s="19">
        <f>Outreach!G16</f>
        <v>0</v>
      </c>
      <c r="G17" s="15" t="e">
        <f>F17/$F$4</f>
        <v>#DIV/0!</v>
      </c>
      <c r="H17" t="s">
        <v>43</v>
      </c>
      <c r="I17" s="64" t="s">
        <v>143</v>
      </c>
      <c r="J17" s="78">
        <f>F4*0.2</f>
        <v>0</v>
      </c>
    </row>
    <row r="18" spans="2:10" x14ac:dyDescent="0.25">
      <c r="B18" s="115"/>
      <c r="C18" s="26"/>
      <c r="F18" s="21"/>
      <c r="G18" s="15"/>
      <c r="I18" s="128" t="s">
        <v>152</v>
      </c>
      <c r="J18" s="81"/>
    </row>
    <row r="19" spans="2:10" x14ac:dyDescent="0.25">
      <c r="B19" s="115"/>
      <c r="C19" s="26"/>
      <c r="E19" s="24" t="s">
        <v>40</v>
      </c>
      <c r="F19" s="20"/>
      <c r="G19" s="15"/>
      <c r="I19" s="64"/>
      <c r="J19" s="78"/>
    </row>
    <row r="20" spans="2:10" x14ac:dyDescent="0.25">
      <c r="B20" s="115"/>
      <c r="C20" s="26"/>
      <c r="E20" s="18" t="s">
        <v>41</v>
      </c>
      <c r="F20" s="19">
        <f>Shelter!G23</f>
        <v>0</v>
      </c>
      <c r="G20" s="15" t="e">
        <f>F20/$F$4</f>
        <v>#DIV/0!</v>
      </c>
      <c r="H20" t="s">
        <v>43</v>
      </c>
      <c r="I20" s="64" t="s">
        <v>141</v>
      </c>
      <c r="J20" s="78">
        <f>F4*0.4</f>
        <v>0</v>
      </c>
    </row>
    <row r="21" spans="2:10" x14ac:dyDescent="0.25">
      <c r="B21" s="115"/>
      <c r="C21" s="26"/>
      <c r="E21" s="127"/>
      <c r="F21" s="21"/>
      <c r="G21" s="15"/>
      <c r="I21" s="64"/>
      <c r="J21" s="78"/>
    </row>
    <row r="22" spans="2:10" x14ac:dyDescent="0.25">
      <c r="B22" s="115"/>
      <c r="C22" s="26"/>
      <c r="E22" s="24" t="s">
        <v>39</v>
      </c>
      <c r="F22" s="20"/>
      <c r="G22" s="15"/>
      <c r="I22" s="64"/>
      <c r="J22" s="78"/>
    </row>
    <row r="23" spans="2:10" x14ac:dyDescent="0.25">
      <c r="B23" s="115"/>
      <c r="C23" s="26"/>
      <c r="E23" s="16" t="s">
        <v>41</v>
      </c>
      <c r="F23" s="17">
        <f>RRH!G16</f>
        <v>0</v>
      </c>
      <c r="G23" s="15" t="e">
        <f>F23/$F$4</f>
        <v>#DIV/0!</v>
      </c>
      <c r="H23" t="s">
        <v>43</v>
      </c>
      <c r="I23" s="64"/>
      <c r="J23" s="78"/>
    </row>
    <row r="24" spans="2:10" ht="15.75" customHeight="1" thickBot="1" x14ac:dyDescent="0.3">
      <c r="B24" s="115"/>
      <c r="C24" s="26"/>
      <c r="E24" s="18" t="s">
        <v>163</v>
      </c>
      <c r="F24" s="19">
        <f>RRH!H16</f>
        <v>0</v>
      </c>
      <c r="G24" s="15" t="e">
        <f>F24/$F$5</f>
        <v>#DIV/0!</v>
      </c>
      <c r="H24" t="s">
        <v>44</v>
      </c>
      <c r="I24" s="181" t="s">
        <v>164</v>
      </c>
      <c r="J24" s="181"/>
    </row>
    <row r="25" spans="2:10" ht="15.75" customHeight="1" thickTop="1" x14ac:dyDescent="0.25">
      <c r="B25" s="115"/>
      <c r="C25" s="26"/>
      <c r="E25" s="22" t="s">
        <v>19</v>
      </c>
      <c r="F25" s="23">
        <f>SUM(F23:F24)</f>
        <v>0</v>
      </c>
      <c r="G25" s="15"/>
      <c r="I25" s="181"/>
      <c r="J25" s="181"/>
    </row>
    <row r="26" spans="2:10" ht="15" customHeight="1" x14ac:dyDescent="0.25">
      <c r="B26" s="115"/>
      <c r="C26" s="26"/>
      <c r="F26" s="21"/>
      <c r="G26" s="15"/>
      <c r="I26" s="181"/>
      <c r="J26" s="181"/>
    </row>
    <row r="27" spans="2:10" x14ac:dyDescent="0.25">
      <c r="E27" s="24" t="s">
        <v>38</v>
      </c>
      <c r="F27" s="20"/>
      <c r="G27" s="15"/>
      <c r="I27" s="63"/>
      <c r="J27" s="63"/>
    </row>
    <row r="28" spans="2:10" ht="15" customHeight="1" x14ac:dyDescent="0.25">
      <c r="B28" s="104" t="s">
        <v>167</v>
      </c>
      <c r="E28" s="16" t="s">
        <v>41</v>
      </c>
      <c r="F28" s="17">
        <f>Prevention!G16</f>
        <v>0</v>
      </c>
      <c r="G28" s="15" t="e">
        <f>F28/$F$4</f>
        <v>#DIV/0!</v>
      </c>
      <c r="H28" t="s">
        <v>43</v>
      </c>
      <c r="I28" s="63"/>
      <c r="J28" s="63"/>
    </row>
    <row r="29" spans="2:10" ht="15.75" customHeight="1" thickBot="1" x14ac:dyDescent="0.3">
      <c r="B29" s="180" t="s">
        <v>119</v>
      </c>
      <c r="C29" s="106"/>
      <c r="E29" s="16" t="s">
        <v>42</v>
      </c>
      <c r="F29" s="17">
        <f>Prevention!H16</f>
        <v>0</v>
      </c>
      <c r="G29" s="15" t="e">
        <f>F29/$F$5</f>
        <v>#DIV/0!</v>
      </c>
      <c r="H29" t="s">
        <v>44</v>
      </c>
      <c r="I29" s="63"/>
      <c r="J29" s="63"/>
    </row>
    <row r="30" spans="2:10" ht="15.75" thickTop="1" x14ac:dyDescent="0.25">
      <c r="B30" s="171"/>
      <c r="C30" s="106"/>
      <c r="E30" s="22" t="s">
        <v>19</v>
      </c>
      <c r="F30" s="23">
        <f>SUM(F28:F29)</f>
        <v>0</v>
      </c>
      <c r="G30" s="15" t="e">
        <f>F30/$F$6</f>
        <v>#DIV/0!</v>
      </c>
      <c r="H30" t="s">
        <v>45</v>
      </c>
      <c r="I30" s="63"/>
      <c r="J30" s="63"/>
    </row>
    <row r="31" spans="2:10" ht="15" customHeight="1" x14ac:dyDescent="0.25">
      <c r="B31" s="171"/>
      <c r="C31" s="106"/>
      <c r="I31"/>
      <c r="J31"/>
    </row>
    <row r="32" spans="2:10" ht="15" customHeight="1" x14ac:dyDescent="0.25">
      <c r="B32" s="171" t="s">
        <v>120</v>
      </c>
      <c r="C32" s="106"/>
      <c r="E32" s="2" t="s">
        <v>58</v>
      </c>
      <c r="F32" s="27">
        <f>SUM(F9,F14,F17,F20,F28,F23)</f>
        <v>0</v>
      </c>
      <c r="I32"/>
      <c r="J32"/>
    </row>
    <row r="33" spans="2:10" ht="15" customHeight="1" x14ac:dyDescent="0.25">
      <c r="B33" s="171"/>
      <c r="C33" s="106"/>
      <c r="E33" s="2" t="s">
        <v>59</v>
      </c>
      <c r="F33" s="27">
        <f>SUM(F10,F24,F29)</f>
        <v>0</v>
      </c>
      <c r="I33"/>
      <c r="J33"/>
    </row>
    <row r="34" spans="2:10" ht="15" customHeight="1" x14ac:dyDescent="0.25">
      <c r="B34" s="171" t="s">
        <v>121</v>
      </c>
      <c r="C34" s="106"/>
      <c r="F34" s="29" t="s">
        <v>46</v>
      </c>
    </row>
    <row r="35" spans="2:10" x14ac:dyDescent="0.25">
      <c r="B35" s="171"/>
      <c r="C35" s="106"/>
    </row>
    <row r="36" spans="2:10" x14ac:dyDescent="0.25">
      <c r="B36" s="171"/>
    </row>
    <row r="37" spans="2:10" ht="15" customHeight="1" x14ac:dyDescent="0.25">
      <c r="B37" s="172" t="s">
        <v>123</v>
      </c>
    </row>
    <row r="38" spans="2:10" x14ac:dyDescent="0.25">
      <c r="B38" s="172"/>
    </row>
    <row r="39" spans="2:10" x14ac:dyDescent="0.25">
      <c r="B39" s="172"/>
      <c r="C39" s="105"/>
    </row>
    <row r="40" spans="2:10" ht="15" customHeight="1" x14ac:dyDescent="0.25">
      <c r="B40" s="172" t="s">
        <v>124</v>
      </c>
      <c r="C40" s="105"/>
    </row>
    <row r="41" spans="2:10" x14ac:dyDescent="0.25">
      <c r="B41" s="172"/>
      <c r="C41" s="105"/>
    </row>
    <row r="42" spans="2:10" x14ac:dyDescent="0.25">
      <c r="B42" s="172"/>
      <c r="C42" s="105"/>
    </row>
    <row r="43" spans="2:10" x14ac:dyDescent="0.25">
      <c r="B43" s="172"/>
    </row>
    <row r="44" spans="2:10" x14ac:dyDescent="0.25">
      <c r="B44" s="172" t="s">
        <v>161</v>
      </c>
    </row>
    <row r="45" spans="2:10" x14ac:dyDescent="0.25">
      <c r="B45" s="172"/>
    </row>
    <row r="46" spans="2:10" x14ac:dyDescent="0.25">
      <c r="B46" s="172"/>
    </row>
    <row r="47" spans="2:10" x14ac:dyDescent="0.25">
      <c r="B47" s="172"/>
    </row>
    <row r="48" spans="2:10" x14ac:dyDescent="0.25">
      <c r="B48" s="172" t="s">
        <v>162</v>
      </c>
    </row>
    <row r="49" spans="2:2" x14ac:dyDescent="0.25">
      <c r="B49" s="172"/>
    </row>
    <row r="50" spans="2:2" x14ac:dyDescent="0.25">
      <c r="B50" s="172"/>
    </row>
    <row r="51" spans="2:2" x14ac:dyDescent="0.25">
      <c r="B51" s="171" t="s">
        <v>168</v>
      </c>
    </row>
    <row r="52" spans="2:2" x14ac:dyDescent="0.25">
      <c r="B52" s="171"/>
    </row>
  </sheetData>
  <sheetProtection sheet="1" formatColumns="0" selectLockedCells="1"/>
  <mergeCells count="12">
    <mergeCell ref="E3:F3"/>
    <mergeCell ref="A1:I1"/>
    <mergeCell ref="H4:J5"/>
    <mergeCell ref="B29:B31"/>
    <mergeCell ref="B32:B33"/>
    <mergeCell ref="I24:J26"/>
    <mergeCell ref="B51:B52"/>
    <mergeCell ref="B44:B47"/>
    <mergeCell ref="B48:B50"/>
    <mergeCell ref="B34:B36"/>
    <mergeCell ref="B37:B39"/>
    <mergeCell ref="B40:B43"/>
  </mergeCells>
  <conditionalFormatting sqref="F32">
    <cfRule type="cellIs" dxfId="11" priority="2" operator="equal">
      <formula>$F$4</formula>
    </cfRule>
  </conditionalFormatting>
  <conditionalFormatting sqref="F33">
    <cfRule type="cellIs" dxfId="10" priority="1" operator="equal">
      <formula>$F$5</formula>
    </cfRule>
  </conditionalFormatting>
  <conditionalFormatting sqref="G9">
    <cfRule type="cellIs" dxfId="9" priority="14" operator="greaterThan">
      <formula>3%</formula>
    </cfRule>
  </conditionalFormatting>
  <conditionalFormatting sqref="G10">
    <cfRule type="cellIs" dxfId="8" priority="9" operator="greaterThan">
      <formula>0.1</formula>
    </cfRule>
  </conditionalFormatting>
  <conditionalFormatting sqref="G17">
    <cfRule type="cellIs" dxfId="7" priority="3" operator="greaterThan">
      <formula>20%</formula>
    </cfRule>
  </conditionalFormatting>
  <conditionalFormatting sqref="G20">
    <cfRule type="cellIs" dxfId="6" priority="5" operator="greaterThan">
      <formula>40%</formula>
    </cfRule>
  </conditionalFormatting>
  <conditionalFormatting sqref="I9">
    <cfRule type="expression" dxfId="5" priority="15">
      <formula>G9&gt;3%</formula>
    </cfRule>
  </conditionalFormatting>
  <conditionalFormatting sqref="I10">
    <cfRule type="expression" dxfId="4" priority="11">
      <formula>G10&gt;10%</formula>
    </cfRule>
  </conditionalFormatting>
  <conditionalFormatting sqref="I17">
    <cfRule type="expression" dxfId="3" priority="4">
      <formula>G17&gt;20%</formula>
    </cfRule>
  </conditionalFormatting>
  <conditionalFormatting sqref="I20:I24">
    <cfRule type="expression" dxfId="2" priority="8">
      <formula>G20&gt;40%</formula>
    </cfRule>
  </conditionalFormatting>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275ADF-4B86-4C15-9EA8-6AA456B8EE03}">
  <dimension ref="A1:E33"/>
  <sheetViews>
    <sheetView showGridLines="0" workbookViewId="0">
      <selection activeCell="A6" sqref="A6"/>
    </sheetView>
  </sheetViews>
  <sheetFormatPr defaultRowHeight="15" x14ac:dyDescent="0.25"/>
  <cols>
    <col min="1" max="1" width="36.7109375" customWidth="1"/>
    <col min="2" max="4" width="12.7109375" customWidth="1"/>
    <col min="5" max="5" width="15.85546875" bestFit="1" customWidth="1"/>
  </cols>
  <sheetData>
    <row r="1" spans="1:5" ht="15.75" x14ac:dyDescent="0.25">
      <c r="A1" s="182" t="s">
        <v>24</v>
      </c>
      <c r="B1" s="182"/>
      <c r="C1" s="182"/>
      <c r="D1" s="182"/>
    </row>
    <row r="2" spans="1:5" x14ac:dyDescent="0.25">
      <c r="A2" s="2" t="s">
        <v>8</v>
      </c>
      <c r="B2" s="183">
        <f>'Lead Applicant'!B3</f>
        <v>0</v>
      </c>
      <c r="C2" s="184"/>
      <c r="D2" s="185"/>
    </row>
    <row r="3" spans="1:5" x14ac:dyDescent="0.25">
      <c r="A3" s="2" t="s">
        <v>0</v>
      </c>
      <c r="B3" s="186">
        <f>'Lead Applicant'!B5</f>
        <v>0</v>
      </c>
      <c r="C3" s="187"/>
      <c r="D3" s="188"/>
    </row>
    <row r="5" spans="1:5" s="34" customFormat="1" ht="30" customHeight="1" x14ac:dyDescent="0.25">
      <c r="A5" s="30" t="s">
        <v>2</v>
      </c>
      <c r="B5" s="116" t="s">
        <v>9</v>
      </c>
      <c r="C5" s="116" t="s">
        <v>10</v>
      </c>
      <c r="D5" s="116" t="s">
        <v>11</v>
      </c>
      <c r="E5" s="117" t="s">
        <v>115</v>
      </c>
    </row>
    <row r="6" spans="1:5" x14ac:dyDescent="0.25">
      <c r="A6" s="65"/>
      <c r="B6" s="28"/>
      <c r="C6" s="28"/>
      <c r="D6" s="4">
        <f>SUM(Table28[[#This Row],[ESG Award]:[HPP Award]])</f>
        <v>0</v>
      </c>
      <c r="E6" s="67"/>
    </row>
    <row r="7" spans="1:5" x14ac:dyDescent="0.25">
      <c r="A7" s="65"/>
      <c r="B7" s="28"/>
      <c r="C7" s="28"/>
      <c r="D7" s="4">
        <f>SUM(Table28[[#This Row],[ESG Award]:[HPP Award]])</f>
        <v>0</v>
      </c>
      <c r="E7" s="67"/>
    </row>
    <row r="8" spans="1:5" x14ac:dyDescent="0.25">
      <c r="A8" s="65"/>
      <c r="B8" s="28"/>
      <c r="C8" s="28"/>
      <c r="D8" s="4">
        <f>SUM(Table28[[#This Row],[ESG Award]:[HPP Award]])</f>
        <v>0</v>
      </c>
      <c r="E8" s="67"/>
    </row>
    <row r="9" spans="1:5" x14ac:dyDescent="0.25">
      <c r="A9" s="65"/>
      <c r="B9" s="28"/>
      <c r="C9" s="28"/>
      <c r="D9" s="4">
        <f>SUM(Table28[[#This Row],[ESG Award]:[HPP Award]])</f>
        <v>0</v>
      </c>
      <c r="E9" s="67"/>
    </row>
    <row r="10" spans="1:5" x14ac:dyDescent="0.25">
      <c r="A10" s="65"/>
      <c r="B10" s="28"/>
      <c r="C10" s="28"/>
      <c r="D10" s="4">
        <f>SUM(Table28[[#This Row],[ESG Award]:[HPP Award]])</f>
        <v>0</v>
      </c>
      <c r="E10" s="67"/>
    </row>
    <row r="11" spans="1:5" x14ac:dyDescent="0.25">
      <c r="A11" s="65"/>
      <c r="B11" s="28"/>
      <c r="C11" s="28"/>
      <c r="D11" s="4">
        <f>SUM(Table28[[#This Row],[ESG Award]:[HPP Award]])</f>
        <v>0</v>
      </c>
      <c r="E11" s="67"/>
    </row>
    <row r="12" spans="1:5" x14ac:dyDescent="0.25">
      <c r="A12" s="65"/>
      <c r="B12" s="28"/>
      <c r="C12" s="28"/>
      <c r="D12" s="4">
        <f>SUM(Table28[[#This Row],[ESG Award]:[HPP Award]])</f>
        <v>0</v>
      </c>
      <c r="E12" s="67"/>
    </row>
    <row r="13" spans="1:5" x14ac:dyDescent="0.25">
      <c r="A13" s="65"/>
      <c r="B13" s="28"/>
      <c r="C13" s="28"/>
      <c r="D13" s="4">
        <f>SUM(Table28[[#This Row],[ESG Award]:[HPP Award]])</f>
        <v>0</v>
      </c>
      <c r="E13" s="67"/>
    </row>
    <row r="14" spans="1:5" x14ac:dyDescent="0.25">
      <c r="A14" s="65"/>
      <c r="B14" s="28"/>
      <c r="C14" s="28"/>
      <c r="D14" s="4">
        <f>SUM(Table28[[#This Row],[ESG Award]:[HPP Award]])</f>
        <v>0</v>
      </c>
      <c r="E14" s="67"/>
    </row>
    <row r="15" spans="1:5" x14ac:dyDescent="0.25">
      <c r="A15" s="65"/>
      <c r="B15" s="28"/>
      <c r="C15" s="28"/>
      <c r="D15" s="4">
        <f>SUM(Table28[[#This Row],[ESG Award]:[HPP Award]])</f>
        <v>0</v>
      </c>
      <c r="E15" s="67"/>
    </row>
    <row r="16" spans="1:5" x14ac:dyDescent="0.25">
      <c r="B16" s="5">
        <f>SUBTOTAL(109,Table28[ESG Award])</f>
        <v>0</v>
      </c>
      <c r="C16" s="5">
        <f>SUBTOTAL(109,Table28[HPP Award])</f>
        <v>0</v>
      </c>
      <c r="D16" s="5">
        <f>SUBTOTAL(109,Table28[Total Award])</f>
        <v>0</v>
      </c>
    </row>
    <row r="17" spans="1:4" x14ac:dyDescent="0.25">
      <c r="B17" s="6" t="s">
        <v>20</v>
      </c>
      <c r="C17" s="6" t="s">
        <v>21</v>
      </c>
      <c r="D17" s="6" t="s">
        <v>19</v>
      </c>
    </row>
    <row r="19" spans="1:4" ht="15.75" x14ac:dyDescent="0.25">
      <c r="A19" s="189" t="s">
        <v>23</v>
      </c>
      <c r="B19" s="189"/>
      <c r="C19" s="189"/>
      <c r="D19" s="189"/>
    </row>
    <row r="20" spans="1:4" ht="7.5" customHeight="1" x14ac:dyDescent="0.25"/>
    <row r="21" spans="1:4" s="37" customFormat="1" ht="30" customHeight="1" x14ac:dyDescent="0.25">
      <c r="A21" s="30" t="s">
        <v>2</v>
      </c>
      <c r="B21" s="116" t="s">
        <v>9</v>
      </c>
      <c r="C21" s="34"/>
    </row>
    <row r="22" spans="1:4" x14ac:dyDescent="0.25">
      <c r="A22" s="65"/>
      <c r="B22" s="28"/>
    </row>
    <row r="23" spans="1:4" x14ac:dyDescent="0.25">
      <c r="A23" s="65"/>
      <c r="B23" s="28"/>
    </row>
    <row r="24" spans="1:4" x14ac:dyDescent="0.25">
      <c r="A24" s="65"/>
      <c r="B24" s="28"/>
    </row>
    <row r="25" spans="1:4" x14ac:dyDescent="0.25">
      <c r="A25" s="65"/>
      <c r="B25" s="28"/>
    </row>
    <row r="26" spans="1:4" x14ac:dyDescent="0.25">
      <c r="A26" s="65"/>
      <c r="B26" s="28"/>
    </row>
    <row r="27" spans="1:4" x14ac:dyDescent="0.25">
      <c r="A27" s="65"/>
      <c r="B27" s="28"/>
    </row>
    <row r="28" spans="1:4" x14ac:dyDescent="0.25">
      <c r="A28" s="65"/>
      <c r="B28" s="28"/>
    </row>
    <row r="29" spans="1:4" x14ac:dyDescent="0.25">
      <c r="A29" s="65"/>
      <c r="B29" s="28"/>
    </row>
    <row r="30" spans="1:4" x14ac:dyDescent="0.25">
      <c r="A30" s="65"/>
      <c r="B30" s="28"/>
    </row>
    <row r="31" spans="1:4" x14ac:dyDescent="0.25">
      <c r="A31" s="65"/>
      <c r="B31" s="28"/>
    </row>
    <row r="32" spans="1:4" x14ac:dyDescent="0.25">
      <c r="B32" s="5">
        <f>SUBTOTAL(109,Table2710[ESG Award])</f>
        <v>0</v>
      </c>
    </row>
    <row r="33" spans="2:2" x14ac:dyDescent="0.25">
      <c r="B33" s="6" t="s">
        <v>20</v>
      </c>
    </row>
  </sheetData>
  <sheetProtection sheet="1" formatColumns="0" selectLockedCells="1"/>
  <mergeCells count="4">
    <mergeCell ref="A1:D1"/>
    <mergeCell ref="B2:D2"/>
    <mergeCell ref="B3:D3"/>
    <mergeCell ref="A19:D19"/>
  </mergeCells>
  <dataValidations count="1">
    <dataValidation type="list" allowBlank="1" showInputMessage="1" showErrorMessage="1" sqref="E6:E15" xr:uid="{7F60F0B7-3E5A-4A3A-BE6E-60FD96CCBF88}">
      <formula1>"Yes, No, Partially, N/A"</formula1>
    </dataValidation>
  </dataValidations>
  <pageMargins left="0.7" right="0.7" top="0.75" bottom="0.75" header="0.3" footer="0.3"/>
  <pageSetup orientation="portrait" r:id="rId1"/>
  <tableParts count="2">
    <tablePart r:id="rId2"/>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BC891B-BEB2-42BB-B4B2-21FBCEB1E39C}">
  <dimension ref="A1:L19"/>
  <sheetViews>
    <sheetView showGridLines="0" workbookViewId="0">
      <pane xSplit="1" ySplit="5" topLeftCell="B6" activePane="bottomRight" state="frozen"/>
      <selection pane="topRight" activeCell="B1" sqref="B1"/>
      <selection pane="bottomLeft" activeCell="A6" sqref="A6"/>
      <selection pane="bottomRight" activeCell="A6" sqref="A6"/>
    </sheetView>
  </sheetViews>
  <sheetFormatPr defaultRowHeight="15" x14ac:dyDescent="0.25"/>
  <cols>
    <col min="1" max="1" width="36.7109375" customWidth="1"/>
    <col min="2" max="2" width="39.7109375" customWidth="1"/>
    <col min="3" max="5" width="22.7109375" customWidth="1"/>
    <col min="6" max="6" width="34.7109375" customWidth="1"/>
    <col min="7" max="7" width="12.7109375" customWidth="1"/>
    <col min="8" max="8" width="32.140625" bestFit="1" customWidth="1"/>
    <col min="9" max="9" width="41.140625" customWidth="1"/>
    <col min="10" max="10" width="18.7109375" bestFit="1" customWidth="1"/>
    <col min="11" max="11" width="40.7109375" customWidth="1"/>
    <col min="12" max="12" width="36.7109375" customWidth="1"/>
  </cols>
  <sheetData>
    <row r="1" spans="1:12" ht="15.75" x14ac:dyDescent="0.25">
      <c r="A1" s="190" t="s">
        <v>22</v>
      </c>
      <c r="B1" s="191"/>
      <c r="C1" s="192"/>
    </row>
    <row r="2" spans="1:12" x14ac:dyDescent="0.25">
      <c r="A2" s="2" t="s">
        <v>8</v>
      </c>
      <c r="B2" s="183">
        <f>'Lead Applicant'!B3</f>
        <v>0</v>
      </c>
      <c r="C2" s="185"/>
    </row>
    <row r="3" spans="1:12" x14ac:dyDescent="0.25">
      <c r="A3" s="2" t="s">
        <v>0</v>
      </c>
      <c r="B3" s="183">
        <f>'Lead Applicant'!B5</f>
        <v>0</v>
      </c>
      <c r="C3" s="185"/>
    </row>
    <row r="5" spans="1:12" s="34" customFormat="1" ht="45" x14ac:dyDescent="0.25">
      <c r="A5" s="30" t="s">
        <v>2</v>
      </c>
      <c r="B5" s="31" t="s">
        <v>1</v>
      </c>
      <c r="C5" s="31" t="s">
        <v>6</v>
      </c>
      <c r="D5" s="31" t="s">
        <v>79</v>
      </c>
      <c r="E5" s="31" t="s">
        <v>5</v>
      </c>
      <c r="F5" s="31" t="s">
        <v>7</v>
      </c>
      <c r="G5" s="116" t="s">
        <v>9</v>
      </c>
      <c r="H5" s="31" t="s">
        <v>12</v>
      </c>
      <c r="I5" s="31" t="s">
        <v>185</v>
      </c>
      <c r="J5" s="31" t="s">
        <v>107</v>
      </c>
      <c r="K5" s="36" t="s">
        <v>34</v>
      </c>
      <c r="L5" s="35" t="s">
        <v>18</v>
      </c>
    </row>
    <row r="6" spans="1:12" x14ac:dyDescent="0.25">
      <c r="A6" s="65"/>
      <c r="B6" s="66"/>
      <c r="C6" s="66"/>
      <c r="D6" s="66"/>
      <c r="E6" s="66"/>
      <c r="F6" s="66"/>
      <c r="G6" s="70"/>
      <c r="H6" s="66"/>
      <c r="I6" s="66"/>
      <c r="J6" s="66"/>
      <c r="K6" s="66"/>
      <c r="L6" s="66"/>
    </row>
    <row r="7" spans="1:12" x14ac:dyDescent="0.25">
      <c r="A7" s="65"/>
      <c r="B7" s="66"/>
      <c r="C7" s="66"/>
      <c r="D7" s="66"/>
      <c r="E7" s="66"/>
      <c r="F7" s="66"/>
      <c r="G7" s="70"/>
      <c r="H7" s="66"/>
      <c r="I7" s="66"/>
      <c r="J7" s="66"/>
      <c r="K7" s="66"/>
      <c r="L7" s="66"/>
    </row>
    <row r="8" spans="1:12" x14ac:dyDescent="0.25">
      <c r="A8" s="65"/>
      <c r="B8" s="66"/>
      <c r="C8" s="66"/>
      <c r="D8" s="66"/>
      <c r="E8" s="66"/>
      <c r="F8" s="66"/>
      <c r="G8" s="70"/>
      <c r="H8" s="66"/>
      <c r="I8" s="66"/>
      <c r="J8" s="66"/>
      <c r="K8" s="66"/>
      <c r="L8" s="66"/>
    </row>
    <row r="9" spans="1:12" x14ac:dyDescent="0.25">
      <c r="A9" s="65"/>
      <c r="B9" s="66"/>
      <c r="C9" s="66"/>
      <c r="D9" s="66"/>
      <c r="E9" s="66"/>
      <c r="F9" s="66"/>
      <c r="G9" s="70"/>
      <c r="H9" s="66"/>
      <c r="I9" s="66"/>
      <c r="J9" s="66"/>
      <c r="K9" s="66"/>
      <c r="L9" s="66"/>
    </row>
    <row r="10" spans="1:12" x14ac:dyDescent="0.25">
      <c r="A10" s="65"/>
      <c r="B10" s="66"/>
      <c r="C10" s="66"/>
      <c r="D10" s="66"/>
      <c r="E10" s="66"/>
      <c r="F10" s="66"/>
      <c r="G10" s="70"/>
      <c r="H10" s="66"/>
      <c r="I10" s="66"/>
      <c r="J10" s="66"/>
      <c r="K10" s="66"/>
      <c r="L10" s="66"/>
    </row>
    <row r="11" spans="1:12" x14ac:dyDescent="0.25">
      <c r="A11" s="65"/>
      <c r="B11" s="66"/>
      <c r="C11" s="66"/>
      <c r="D11" s="66"/>
      <c r="E11" s="66"/>
      <c r="F11" s="66"/>
      <c r="G11" s="70"/>
      <c r="H11" s="66"/>
      <c r="I11" s="66"/>
      <c r="J11" s="66"/>
      <c r="K11" s="66"/>
      <c r="L11" s="66"/>
    </row>
    <row r="12" spans="1:12" x14ac:dyDescent="0.25">
      <c r="A12" s="65"/>
      <c r="B12" s="66"/>
      <c r="C12" s="66"/>
      <c r="D12" s="66"/>
      <c r="E12" s="66"/>
      <c r="F12" s="66"/>
      <c r="G12" s="70"/>
      <c r="H12" s="66"/>
      <c r="I12" s="66"/>
      <c r="J12" s="66"/>
      <c r="K12" s="66"/>
      <c r="L12" s="66"/>
    </row>
    <row r="13" spans="1:12" x14ac:dyDescent="0.25">
      <c r="A13" s="65"/>
      <c r="B13" s="66"/>
      <c r="C13" s="66"/>
      <c r="D13" s="66"/>
      <c r="E13" s="66"/>
      <c r="F13" s="66"/>
      <c r="G13" s="70"/>
      <c r="H13" s="66"/>
      <c r="I13" s="66"/>
      <c r="J13" s="66"/>
      <c r="K13" s="66"/>
      <c r="L13" s="66"/>
    </row>
    <row r="14" spans="1:12" x14ac:dyDescent="0.25">
      <c r="A14" s="65"/>
      <c r="B14" s="66"/>
      <c r="C14" s="66"/>
      <c r="D14" s="66"/>
      <c r="E14" s="66"/>
      <c r="F14" s="66"/>
      <c r="G14" s="70"/>
      <c r="H14" s="66"/>
      <c r="I14" s="66"/>
      <c r="J14" s="66"/>
      <c r="K14" s="66"/>
      <c r="L14" s="66"/>
    </row>
    <row r="15" spans="1:12" x14ac:dyDescent="0.25">
      <c r="A15" s="65"/>
      <c r="B15" s="66"/>
      <c r="C15" s="66"/>
      <c r="D15" s="66"/>
      <c r="E15" s="66"/>
      <c r="F15" s="66"/>
      <c r="G15" s="70"/>
      <c r="H15" s="66"/>
      <c r="I15" s="66"/>
      <c r="J15" s="66"/>
      <c r="K15" s="66"/>
      <c r="L15" s="66"/>
    </row>
    <row r="16" spans="1:12" x14ac:dyDescent="0.25">
      <c r="G16" s="5">
        <f>SUBTOTAL(109,Table26[ESG Award])</f>
        <v>0</v>
      </c>
      <c r="I16" s="193"/>
    </row>
    <row r="17" spans="7:9" x14ac:dyDescent="0.25">
      <c r="G17" s="6" t="s">
        <v>20</v>
      </c>
      <c r="I17" s="194"/>
    </row>
    <row r="18" spans="7:9" x14ac:dyDescent="0.25">
      <c r="I18" s="194"/>
    </row>
    <row r="19" spans="7:9" x14ac:dyDescent="0.25">
      <c r="I19" s="194"/>
    </row>
  </sheetData>
  <sheetProtection sheet="1" formatColumns="0" insertRows="0" selectLockedCells="1"/>
  <mergeCells count="4">
    <mergeCell ref="B2:C2"/>
    <mergeCell ref="B3:C3"/>
    <mergeCell ref="A1:C1"/>
    <mergeCell ref="I16:I19"/>
  </mergeCells>
  <dataValidations count="2">
    <dataValidation type="list" allowBlank="1" showInputMessage="1" showErrorMessage="1" sqref="H6:H15" xr:uid="{CF9F9543-A2E7-4AE6-8D04-06B353830DB8}">
      <formula1>"All Households, Households with Children Only, Households without Children Only, Victims of Domestic Violence Only, Youth Only, Other (describe in Notes)"</formula1>
    </dataValidation>
    <dataValidation type="list" allowBlank="1" showInputMessage="1" showErrorMessage="1" sqref="J6:J15" xr:uid="{7D87404E-1AC9-4546-AC5C-69CDF03C4BBF}">
      <formula1>"Clarity (HMIS), Osnium (non-HMIS), Other (describe in Notes)"</formula1>
    </dataValidation>
  </dataValidations>
  <pageMargins left="0.7" right="0.7" top="0.75" bottom="0.75" header="0.3" footer="0.3"/>
  <pageSetup orientation="portrait"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A98AEC-C70C-4573-9755-C65D82EDBAA0}">
  <dimension ref="A1:T30"/>
  <sheetViews>
    <sheetView showGridLines="0" workbookViewId="0">
      <pane xSplit="1" ySplit="5" topLeftCell="B6" activePane="bottomRight" state="frozen"/>
      <selection pane="topRight" activeCell="B1" sqref="B1"/>
      <selection pane="bottomLeft" activeCell="A6" sqref="A6"/>
      <selection pane="bottomRight" activeCell="A6" sqref="A6"/>
    </sheetView>
  </sheetViews>
  <sheetFormatPr defaultRowHeight="15" x14ac:dyDescent="0.25"/>
  <cols>
    <col min="1" max="2" width="36.7109375" customWidth="1"/>
    <col min="3" max="5" width="22.7109375" customWidth="1"/>
    <col min="6" max="6" width="34.7109375" customWidth="1"/>
    <col min="7" max="7" width="13.85546875" customWidth="1"/>
    <col min="8" max="8" width="24.28515625" bestFit="1" customWidth="1"/>
    <col min="9" max="9" width="22.7109375" customWidth="1"/>
    <col min="10" max="10" width="22.42578125" bestFit="1" customWidth="1"/>
    <col min="11" max="11" width="32.140625" bestFit="1" customWidth="1"/>
    <col min="12" max="12" width="28.85546875" bestFit="1" customWidth="1"/>
    <col min="13" max="13" width="51.42578125" bestFit="1" customWidth="1"/>
    <col min="14" max="14" width="26.7109375" bestFit="1" customWidth="1"/>
    <col min="15" max="15" width="35.42578125" customWidth="1"/>
    <col min="16" max="17" width="23.28515625" customWidth="1"/>
    <col min="18" max="18" width="18.7109375" bestFit="1" customWidth="1"/>
    <col min="19" max="19" width="40.7109375" customWidth="1"/>
    <col min="20" max="20" width="36.7109375" customWidth="1"/>
    <col min="21" max="21" width="23.42578125" bestFit="1" customWidth="1"/>
    <col min="22" max="22" width="29.7109375" customWidth="1"/>
  </cols>
  <sheetData>
    <row r="1" spans="1:20" ht="15.75" x14ac:dyDescent="0.25">
      <c r="A1" s="118" t="s">
        <v>14</v>
      </c>
      <c r="B1" s="119"/>
      <c r="C1" s="120"/>
    </row>
    <row r="2" spans="1:20" x14ac:dyDescent="0.25">
      <c r="A2" s="2" t="s">
        <v>8</v>
      </c>
      <c r="B2" s="183">
        <f>'Lead Applicant'!B3</f>
        <v>0</v>
      </c>
      <c r="C2" s="185"/>
      <c r="L2" s="37"/>
    </row>
    <row r="3" spans="1:20" ht="15" customHeight="1" x14ac:dyDescent="0.25">
      <c r="A3" s="2" t="s">
        <v>0</v>
      </c>
      <c r="B3" s="183">
        <f>'Lead Applicant'!B5</f>
        <v>0</v>
      </c>
      <c r="C3" s="185"/>
      <c r="L3" s="37"/>
    </row>
    <row r="4" spans="1:20" x14ac:dyDescent="0.25">
      <c r="L4" s="37"/>
    </row>
    <row r="5" spans="1:20" s="34" customFormat="1" ht="45" x14ac:dyDescent="0.25">
      <c r="A5" s="30" t="s">
        <v>2</v>
      </c>
      <c r="B5" s="31" t="s">
        <v>1</v>
      </c>
      <c r="C5" s="31" t="s">
        <v>6</v>
      </c>
      <c r="D5" s="31" t="s">
        <v>79</v>
      </c>
      <c r="E5" s="31" t="s">
        <v>5</v>
      </c>
      <c r="F5" s="31" t="s">
        <v>7</v>
      </c>
      <c r="G5" s="116" t="s">
        <v>9</v>
      </c>
      <c r="H5" s="31" t="s">
        <v>3</v>
      </c>
      <c r="I5" s="31" t="s">
        <v>15</v>
      </c>
      <c r="J5" s="31" t="s">
        <v>16</v>
      </c>
      <c r="K5" s="31" t="s">
        <v>12</v>
      </c>
      <c r="L5" s="31" t="s">
        <v>110</v>
      </c>
      <c r="M5" s="102" t="s">
        <v>122</v>
      </c>
      <c r="N5" s="31" t="s">
        <v>17</v>
      </c>
      <c r="O5" s="32" t="s">
        <v>151</v>
      </c>
      <c r="P5" s="32" t="s">
        <v>112</v>
      </c>
      <c r="Q5" s="32" t="s">
        <v>113</v>
      </c>
      <c r="R5" s="31" t="s">
        <v>107</v>
      </c>
      <c r="S5" s="33" t="s">
        <v>34</v>
      </c>
      <c r="T5" s="33" t="s">
        <v>18</v>
      </c>
    </row>
    <row r="6" spans="1:20" x14ac:dyDescent="0.25">
      <c r="A6" s="65"/>
      <c r="B6" s="66"/>
      <c r="C6" s="66"/>
      <c r="D6" s="66"/>
      <c r="E6" s="66"/>
      <c r="F6" s="66"/>
      <c r="G6" s="70"/>
      <c r="H6" s="70"/>
      <c r="I6" s="70"/>
      <c r="J6" s="70"/>
      <c r="K6" s="66"/>
      <c r="L6" s="122"/>
      <c r="M6" s="122"/>
      <c r="N6" s="66"/>
      <c r="O6" s="132"/>
      <c r="P6" s="124"/>
      <c r="Q6" s="124"/>
      <c r="R6" s="66"/>
      <c r="S6" s="71"/>
      <c r="T6" s="71"/>
    </row>
    <row r="7" spans="1:20" x14ac:dyDescent="0.25">
      <c r="A7" s="65"/>
      <c r="B7" s="66"/>
      <c r="C7" s="66"/>
      <c r="D7" s="66"/>
      <c r="E7" s="66"/>
      <c r="F7" s="66"/>
      <c r="G7" s="70"/>
      <c r="H7" s="70"/>
      <c r="I7" s="70"/>
      <c r="J7" s="70"/>
      <c r="K7" s="66"/>
      <c r="L7" s="122"/>
      <c r="M7" s="122"/>
      <c r="N7" s="66"/>
      <c r="O7" s="132"/>
      <c r="P7" s="124"/>
      <c r="Q7" s="124"/>
      <c r="R7" s="66"/>
      <c r="S7" s="66"/>
      <c r="T7" s="66"/>
    </row>
    <row r="8" spans="1:20" x14ac:dyDescent="0.25">
      <c r="A8" s="65"/>
      <c r="B8" s="66"/>
      <c r="C8" s="66"/>
      <c r="D8" s="66"/>
      <c r="E8" s="66"/>
      <c r="F8" s="66"/>
      <c r="G8" s="70"/>
      <c r="H8" s="70"/>
      <c r="I8" s="70"/>
      <c r="J8" s="70"/>
      <c r="K8" s="66"/>
      <c r="L8" s="122"/>
      <c r="M8" s="122"/>
      <c r="N8" s="66"/>
      <c r="O8" s="132"/>
      <c r="P8" s="124"/>
      <c r="Q8" s="124"/>
      <c r="R8" s="66"/>
      <c r="S8" s="66"/>
      <c r="T8" s="66"/>
    </row>
    <row r="9" spans="1:20" x14ac:dyDescent="0.25">
      <c r="A9" s="65"/>
      <c r="B9" s="66"/>
      <c r="C9" s="66"/>
      <c r="D9" s="66"/>
      <c r="E9" s="66"/>
      <c r="F9" s="66"/>
      <c r="G9" s="70"/>
      <c r="H9" s="70"/>
      <c r="I9" s="70"/>
      <c r="J9" s="70"/>
      <c r="K9" s="66"/>
      <c r="L9" s="122"/>
      <c r="M9" s="122"/>
      <c r="N9" s="66"/>
      <c r="O9" s="132"/>
      <c r="P9" s="124"/>
      <c r="Q9" s="124"/>
      <c r="R9" s="66"/>
      <c r="S9" s="66"/>
      <c r="T9" s="66"/>
    </row>
    <row r="10" spans="1:20" x14ac:dyDescent="0.25">
      <c r="A10" s="65"/>
      <c r="B10" s="66"/>
      <c r="C10" s="66"/>
      <c r="D10" s="66"/>
      <c r="E10" s="66"/>
      <c r="F10" s="66"/>
      <c r="G10" s="70"/>
      <c r="H10" s="70"/>
      <c r="I10" s="70"/>
      <c r="J10" s="70"/>
      <c r="K10" s="66"/>
      <c r="L10" s="122"/>
      <c r="M10" s="122"/>
      <c r="N10" s="66"/>
      <c r="O10" s="132"/>
      <c r="P10" s="124"/>
      <c r="Q10" s="124"/>
      <c r="R10" s="66"/>
      <c r="S10" s="66"/>
      <c r="T10" s="66"/>
    </row>
    <row r="11" spans="1:20" x14ac:dyDescent="0.25">
      <c r="A11" s="65"/>
      <c r="B11" s="66"/>
      <c r="C11" s="66"/>
      <c r="D11" s="66"/>
      <c r="E11" s="66"/>
      <c r="F11" s="66"/>
      <c r="G11" s="70"/>
      <c r="H11" s="70"/>
      <c r="I11" s="70"/>
      <c r="J11" s="70"/>
      <c r="K11" s="66"/>
      <c r="L11" s="122"/>
      <c r="M11" s="122"/>
      <c r="N11" s="66"/>
      <c r="O11" s="132"/>
      <c r="P11" s="124"/>
      <c r="Q11" s="124"/>
      <c r="R11" s="66"/>
      <c r="S11" s="66"/>
      <c r="T11" s="66"/>
    </row>
    <row r="12" spans="1:20" x14ac:dyDescent="0.25">
      <c r="A12" s="65"/>
      <c r="B12" s="66"/>
      <c r="C12" s="66"/>
      <c r="D12" s="66"/>
      <c r="E12" s="66"/>
      <c r="F12" s="66"/>
      <c r="G12" s="70"/>
      <c r="H12" s="70"/>
      <c r="I12" s="70"/>
      <c r="J12" s="70"/>
      <c r="K12" s="66"/>
      <c r="L12" s="122"/>
      <c r="M12" s="122"/>
      <c r="N12" s="66"/>
      <c r="O12" s="132"/>
      <c r="P12" s="124"/>
      <c r="Q12" s="124"/>
      <c r="R12" s="66"/>
      <c r="S12" s="66"/>
      <c r="T12" s="66"/>
    </row>
    <row r="13" spans="1:20" x14ac:dyDescent="0.25">
      <c r="A13" s="65"/>
      <c r="B13" s="66"/>
      <c r="C13" s="66"/>
      <c r="D13" s="66"/>
      <c r="E13" s="66"/>
      <c r="F13" s="66"/>
      <c r="G13" s="70"/>
      <c r="H13" s="70"/>
      <c r="I13" s="70"/>
      <c r="J13" s="70"/>
      <c r="K13" s="66"/>
      <c r="L13" s="122"/>
      <c r="M13" s="122"/>
      <c r="N13" s="66"/>
      <c r="O13" s="132"/>
      <c r="P13" s="124"/>
      <c r="Q13" s="124"/>
      <c r="R13" s="66"/>
      <c r="S13" s="66"/>
      <c r="T13" s="66"/>
    </row>
    <row r="14" spans="1:20" x14ac:dyDescent="0.25">
      <c r="A14" s="65"/>
      <c r="B14" s="66"/>
      <c r="C14" s="66"/>
      <c r="D14" s="66"/>
      <c r="E14" s="66"/>
      <c r="F14" s="66"/>
      <c r="G14" s="70"/>
      <c r="H14" s="70"/>
      <c r="I14" s="70"/>
      <c r="J14" s="70"/>
      <c r="K14" s="66"/>
      <c r="L14" s="122"/>
      <c r="M14" s="122"/>
      <c r="N14" s="66"/>
      <c r="O14" s="132"/>
      <c r="P14" s="124"/>
      <c r="Q14" s="124"/>
      <c r="R14" s="66"/>
      <c r="S14" s="66"/>
      <c r="T14" s="66"/>
    </row>
    <row r="15" spans="1:20" x14ac:dyDescent="0.25">
      <c r="A15" s="65"/>
      <c r="B15" s="66"/>
      <c r="C15" s="66"/>
      <c r="D15" s="66"/>
      <c r="E15" s="66"/>
      <c r="F15" s="66"/>
      <c r="G15" s="70"/>
      <c r="H15" s="70"/>
      <c r="I15" s="70"/>
      <c r="J15" s="70"/>
      <c r="K15" s="66"/>
      <c r="L15" s="122"/>
      <c r="M15" s="122"/>
      <c r="N15" s="66"/>
      <c r="O15" s="132"/>
      <c r="P15" s="124"/>
      <c r="Q15" s="124"/>
      <c r="R15" s="66"/>
      <c r="S15" s="66"/>
      <c r="T15" s="72"/>
    </row>
    <row r="16" spans="1:20" x14ac:dyDescent="0.25">
      <c r="A16" s="65"/>
      <c r="B16" s="66"/>
      <c r="C16" s="66"/>
      <c r="D16" s="66"/>
      <c r="E16" s="66"/>
      <c r="F16" s="66"/>
      <c r="G16" s="70"/>
      <c r="H16" s="70"/>
      <c r="I16" s="70"/>
      <c r="J16" s="70"/>
      <c r="K16" s="66"/>
      <c r="L16" s="122"/>
      <c r="M16" s="122"/>
      <c r="N16" s="66"/>
      <c r="O16" s="132"/>
      <c r="P16" s="124"/>
      <c r="Q16" s="124"/>
      <c r="R16" s="66"/>
      <c r="S16" s="66"/>
      <c r="T16" s="72"/>
    </row>
    <row r="17" spans="1:20" x14ac:dyDescent="0.25">
      <c r="A17" s="65"/>
      <c r="B17" s="66"/>
      <c r="C17" s="66"/>
      <c r="D17" s="66"/>
      <c r="E17" s="66"/>
      <c r="F17" s="66"/>
      <c r="G17" s="70"/>
      <c r="H17" s="70"/>
      <c r="I17" s="70"/>
      <c r="J17" s="70"/>
      <c r="K17" s="66"/>
      <c r="L17" s="122"/>
      <c r="M17" s="122"/>
      <c r="N17" s="66"/>
      <c r="O17" s="132"/>
      <c r="P17" s="124"/>
      <c r="Q17" s="124"/>
      <c r="R17" s="66"/>
      <c r="S17" s="66"/>
      <c r="T17" s="72"/>
    </row>
    <row r="18" spans="1:20" x14ac:dyDescent="0.25">
      <c r="A18" s="65"/>
      <c r="B18" s="66"/>
      <c r="C18" s="66"/>
      <c r="D18" s="66"/>
      <c r="E18" s="66"/>
      <c r="F18" s="66"/>
      <c r="G18" s="70"/>
      <c r="H18" s="70"/>
      <c r="I18" s="70"/>
      <c r="J18" s="70"/>
      <c r="K18" s="66"/>
      <c r="L18" s="122"/>
      <c r="M18" s="122"/>
      <c r="N18" s="66"/>
      <c r="O18" s="132"/>
      <c r="P18" s="124"/>
      <c r="Q18" s="124"/>
      <c r="R18" s="66"/>
      <c r="S18" s="66"/>
      <c r="T18" s="72"/>
    </row>
    <row r="19" spans="1:20" x14ac:dyDescent="0.25">
      <c r="A19" s="65"/>
      <c r="B19" s="66"/>
      <c r="C19" s="66"/>
      <c r="D19" s="66"/>
      <c r="E19" s="66"/>
      <c r="F19" s="66"/>
      <c r="G19" s="70"/>
      <c r="H19" s="70"/>
      <c r="I19" s="70"/>
      <c r="J19" s="70"/>
      <c r="K19" s="66"/>
      <c r="L19" s="122"/>
      <c r="M19" s="122"/>
      <c r="N19" s="66"/>
      <c r="O19" s="132"/>
      <c r="P19" s="124"/>
      <c r="Q19" s="124"/>
      <c r="R19" s="66"/>
      <c r="S19" s="66"/>
      <c r="T19" s="72"/>
    </row>
    <row r="20" spans="1:20" x14ac:dyDescent="0.25">
      <c r="A20" s="65"/>
      <c r="B20" s="66"/>
      <c r="C20" s="66"/>
      <c r="D20" s="66"/>
      <c r="E20" s="66"/>
      <c r="F20" s="66"/>
      <c r="G20" s="70"/>
      <c r="H20" s="70"/>
      <c r="I20" s="70"/>
      <c r="J20" s="70"/>
      <c r="K20" s="66"/>
      <c r="L20" s="122"/>
      <c r="M20" s="122"/>
      <c r="N20" s="66"/>
      <c r="O20" s="132"/>
      <c r="P20" s="124"/>
      <c r="Q20" s="124"/>
      <c r="R20" s="66"/>
      <c r="S20" s="66"/>
      <c r="T20" s="66"/>
    </row>
    <row r="21" spans="1:20" x14ac:dyDescent="0.25">
      <c r="A21" s="65"/>
      <c r="B21" s="66"/>
      <c r="C21" s="66"/>
      <c r="D21" s="66"/>
      <c r="E21" s="66"/>
      <c r="F21" s="66"/>
      <c r="G21" s="70"/>
      <c r="H21" s="70"/>
      <c r="I21" s="70"/>
      <c r="J21" s="70"/>
      <c r="K21" s="66"/>
      <c r="L21" s="122"/>
      <c r="M21" s="122"/>
      <c r="N21" s="66"/>
      <c r="O21" s="132"/>
      <c r="P21" s="124"/>
      <c r="Q21" s="124"/>
      <c r="R21" s="66"/>
      <c r="S21" s="66"/>
      <c r="T21" s="66"/>
    </row>
    <row r="22" spans="1:20" x14ac:dyDescent="0.25">
      <c r="A22" s="73"/>
      <c r="B22" s="72"/>
      <c r="C22" s="72"/>
      <c r="D22" s="72"/>
      <c r="E22" s="72"/>
      <c r="F22" s="72"/>
      <c r="G22" s="74"/>
      <c r="H22" s="74"/>
      <c r="I22" s="74"/>
      <c r="J22" s="74"/>
      <c r="K22" s="72"/>
      <c r="L22" s="123"/>
      <c r="M22" s="123"/>
      <c r="N22" s="72"/>
      <c r="O22" s="133"/>
      <c r="P22" s="124"/>
      <c r="Q22" s="124"/>
      <c r="R22" s="66"/>
      <c r="S22" s="72"/>
      <c r="T22" s="72"/>
    </row>
    <row r="23" spans="1:20" ht="15" customHeight="1" x14ac:dyDescent="0.25">
      <c r="G23" s="5">
        <f>SUBTOTAL(109,Table25[ESG Award])</f>
        <v>0</v>
      </c>
      <c r="P23" s="195" t="s">
        <v>111</v>
      </c>
      <c r="Q23" s="195" t="s">
        <v>114</v>
      </c>
    </row>
    <row r="24" spans="1:20" x14ac:dyDescent="0.25">
      <c r="G24" s="6" t="s">
        <v>20</v>
      </c>
      <c r="P24" s="196"/>
      <c r="Q24" s="196"/>
    </row>
    <row r="25" spans="1:20" x14ac:dyDescent="0.25">
      <c r="P25" s="196"/>
      <c r="Q25" s="196"/>
    </row>
    <row r="26" spans="1:20" ht="15" customHeight="1" x14ac:dyDescent="0.25">
      <c r="A26" s="103"/>
      <c r="B26" s="103"/>
      <c r="C26" s="103"/>
      <c r="H26" s="1"/>
      <c r="I26" s="1"/>
      <c r="J26" s="1"/>
      <c r="K26" s="1"/>
      <c r="L26" s="1"/>
      <c r="M26" s="1"/>
      <c r="N26" s="1"/>
      <c r="P26" s="196"/>
      <c r="Q26" s="196"/>
    </row>
    <row r="27" spans="1:20" x14ac:dyDescent="0.25">
      <c r="P27" s="196"/>
      <c r="Q27" s="196"/>
    </row>
    <row r="28" spans="1:20" x14ac:dyDescent="0.25">
      <c r="Q28" s="196"/>
    </row>
    <row r="29" spans="1:20" x14ac:dyDescent="0.25">
      <c r="Q29" s="196"/>
    </row>
    <row r="30" spans="1:20" x14ac:dyDescent="0.25">
      <c r="Q30" s="196"/>
    </row>
  </sheetData>
  <sheetProtection sheet="1" formatColumns="0" insertRows="0" selectLockedCells="1"/>
  <mergeCells count="4">
    <mergeCell ref="P23:P27"/>
    <mergeCell ref="Q23:Q30"/>
    <mergeCell ref="B2:C2"/>
    <mergeCell ref="B3:C3"/>
  </mergeCells>
  <dataValidations count="7">
    <dataValidation type="list" allowBlank="1" showInputMessage="1" showErrorMessage="1" sqref="H6:H22" xr:uid="{DF99EC61-50A1-48D6-B4D6-89288AE0C0F6}">
      <formula1>"Shelter Facility, Scattered Site Shelter, Motel Voucher Only, Other (describe in Notes)"</formula1>
    </dataValidation>
    <dataValidation type="list" allowBlank="1" showInputMessage="1" showErrorMessage="1" sqref="J6:J22" xr:uid="{F1A81016-2F08-4E77-BE36-05733A1FB173}">
      <formula1>"24-hour Shelter, Overnight-Only Shelter, Day-Only Shelter, Motel Voucher Only, Other (describe in Notes)"</formula1>
    </dataValidation>
    <dataValidation type="list" allowBlank="1" showInputMessage="1" showErrorMessage="1" sqref="K6:K22" xr:uid="{00FE9B18-8530-427D-948C-3D3302877C0F}">
      <formula1>"All Households, Households with Children Only, Households without Children Only, Single Men Only, Single Women Only, Victims of Domestic Violence Only, Youth Only, Other (describe in Notes)"</formula1>
    </dataValidation>
    <dataValidation type="list" allowBlank="1" showInputMessage="1" showErrorMessage="1" sqref="N6:N22" xr:uid="{72D8822E-64B1-46AF-9E61-FB4D156A98F8}">
      <formula1>"Open Year Round, Seasonal (describe in Notes)"</formula1>
    </dataValidation>
    <dataValidation type="list" allowBlank="1" showInputMessage="1" showErrorMessage="1" sqref="L6:M22" xr:uid="{A928FFB3-D816-4302-9955-CC321C47BAC7}">
      <formula1>"Yes, No, N/A"</formula1>
    </dataValidation>
    <dataValidation type="list" allowBlank="1" showInputMessage="1" showErrorMessage="1" sqref="P6:Q22 O6:O22" xr:uid="{97E3B43B-B4DF-4AE8-8912-A1123BC1855A}">
      <formula1>"Yes, No"</formula1>
    </dataValidation>
    <dataValidation type="list" allowBlank="1" showInputMessage="1" showErrorMessage="1" sqref="R6:R22" xr:uid="{2AC1140C-EC21-4B0F-9401-42BA607C4F0D}">
      <formula1>"Clarity (HMIS), Osnium (non-HMIS), Other (describe in Notes)"</formula1>
    </dataValidation>
  </dataValidations>
  <pageMargins left="0.7" right="0.7" top="0.75" bottom="0.75" header="0.3" footer="0.3"/>
  <pageSetup orientation="portrait"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1A369F-A4D9-4068-9BEE-C5340FBA8213}">
  <dimension ref="A1:M25"/>
  <sheetViews>
    <sheetView showGridLines="0" workbookViewId="0">
      <pane xSplit="1" ySplit="5" topLeftCell="B6" activePane="bottomRight" state="frozen"/>
      <selection pane="topRight" activeCell="B1" sqref="B1"/>
      <selection pane="bottomLeft" activeCell="A6" sqref="A6"/>
      <selection pane="bottomRight" activeCell="A6" sqref="A6"/>
    </sheetView>
  </sheetViews>
  <sheetFormatPr defaultColWidth="12.7109375" defaultRowHeight="15" x14ac:dyDescent="0.25"/>
  <cols>
    <col min="1" max="2" width="36.7109375" customWidth="1"/>
    <col min="3" max="5" width="22.7109375" customWidth="1"/>
    <col min="6" max="6" width="34.7109375" customWidth="1"/>
    <col min="7" max="9" width="12.7109375" customWidth="1"/>
    <col min="10" max="10" width="32.140625" bestFit="1" customWidth="1"/>
    <col min="11" max="11" width="18.7109375" bestFit="1" customWidth="1"/>
    <col min="12" max="12" width="40.7109375" customWidth="1"/>
    <col min="13" max="13" width="36.7109375" customWidth="1"/>
  </cols>
  <sheetData>
    <row r="1" spans="1:13" ht="15.75" x14ac:dyDescent="0.25">
      <c r="A1" s="118" t="s">
        <v>4</v>
      </c>
      <c r="B1" s="119"/>
      <c r="C1" s="120"/>
    </row>
    <row r="2" spans="1:13" x14ac:dyDescent="0.25">
      <c r="A2" s="2" t="s">
        <v>8</v>
      </c>
      <c r="B2" s="183">
        <f>'Lead Applicant'!B3</f>
        <v>0</v>
      </c>
      <c r="C2" s="185"/>
    </row>
    <row r="3" spans="1:13" x14ac:dyDescent="0.25">
      <c r="A3" s="2" t="s">
        <v>0</v>
      </c>
      <c r="B3" s="183">
        <f>'Lead Applicant'!B5</f>
        <v>0</v>
      </c>
      <c r="C3" s="185"/>
    </row>
    <row r="5" spans="1:13" s="34" customFormat="1" ht="30" customHeight="1" x14ac:dyDescent="0.25">
      <c r="A5" s="30" t="s">
        <v>2</v>
      </c>
      <c r="B5" s="31" t="s">
        <v>1</v>
      </c>
      <c r="C5" s="31" t="s">
        <v>6</v>
      </c>
      <c r="D5" s="31" t="s">
        <v>79</v>
      </c>
      <c r="E5" s="31" t="s">
        <v>5</v>
      </c>
      <c r="F5" s="31" t="s">
        <v>7</v>
      </c>
      <c r="G5" s="116" t="s">
        <v>9</v>
      </c>
      <c r="H5" s="116" t="s">
        <v>153</v>
      </c>
      <c r="I5" s="116" t="s">
        <v>11</v>
      </c>
      <c r="J5" s="31" t="s">
        <v>12</v>
      </c>
      <c r="K5" s="31" t="s">
        <v>107</v>
      </c>
      <c r="L5" s="31" t="s">
        <v>34</v>
      </c>
      <c r="M5" s="35" t="s">
        <v>18</v>
      </c>
    </row>
    <row r="6" spans="1:13" x14ac:dyDescent="0.25">
      <c r="A6" s="65"/>
      <c r="B6" s="66"/>
      <c r="C6" s="66"/>
      <c r="D6" s="66"/>
      <c r="E6" s="66"/>
      <c r="F6" s="66"/>
      <c r="G6" s="67"/>
      <c r="H6" s="67"/>
      <c r="I6" s="134">
        <f>SUM(Table2[[#This Row],[ESG Award]:[HPP Award*]])</f>
        <v>0</v>
      </c>
      <c r="J6" s="69"/>
      <c r="K6" s="66"/>
      <c r="L6" s="66"/>
      <c r="M6" s="66"/>
    </row>
    <row r="7" spans="1:13" x14ac:dyDescent="0.25">
      <c r="A7" s="65"/>
      <c r="B7" s="66"/>
      <c r="C7" s="66"/>
      <c r="D7" s="66"/>
      <c r="E7" s="66"/>
      <c r="F7" s="66"/>
      <c r="G7" s="67"/>
      <c r="H7" s="67"/>
      <c r="I7" s="134">
        <f>SUM(Table2[[#This Row],[ESG Award]:[HPP Award*]])</f>
        <v>0</v>
      </c>
      <c r="J7" s="69"/>
      <c r="K7" s="66"/>
      <c r="L7" s="66"/>
      <c r="M7" s="66"/>
    </row>
    <row r="8" spans="1:13" x14ac:dyDescent="0.25">
      <c r="A8" s="65"/>
      <c r="B8" s="66"/>
      <c r="C8" s="66"/>
      <c r="D8" s="66"/>
      <c r="E8" s="66"/>
      <c r="F8" s="66"/>
      <c r="G8" s="67"/>
      <c r="H8" s="67"/>
      <c r="I8" s="134">
        <f>SUM(Table2[[#This Row],[ESG Award]:[HPP Award*]])</f>
        <v>0</v>
      </c>
      <c r="J8" s="69"/>
      <c r="K8" s="66"/>
      <c r="L8" s="66"/>
      <c r="M8" s="66"/>
    </row>
    <row r="9" spans="1:13" x14ac:dyDescent="0.25">
      <c r="A9" s="65"/>
      <c r="B9" s="66"/>
      <c r="C9" s="66"/>
      <c r="D9" s="66"/>
      <c r="E9" s="66"/>
      <c r="F9" s="66"/>
      <c r="G9" s="67"/>
      <c r="H9" s="67"/>
      <c r="I9" s="134">
        <f>SUM(Table2[[#This Row],[ESG Award]:[HPP Award*]])</f>
        <v>0</v>
      </c>
      <c r="J9" s="69"/>
      <c r="K9" s="66"/>
      <c r="L9" s="66"/>
      <c r="M9" s="66"/>
    </row>
    <row r="10" spans="1:13" x14ac:dyDescent="0.25">
      <c r="A10" s="65"/>
      <c r="B10" s="66"/>
      <c r="C10" s="66"/>
      <c r="D10" s="66"/>
      <c r="E10" s="66"/>
      <c r="F10" s="66"/>
      <c r="G10" s="67"/>
      <c r="H10" s="67"/>
      <c r="I10" s="134">
        <f>SUM(Table2[[#This Row],[ESG Award]:[HPP Award*]])</f>
        <v>0</v>
      </c>
      <c r="J10" s="69"/>
      <c r="K10" s="66"/>
      <c r="L10" s="66"/>
      <c r="M10" s="66"/>
    </row>
    <row r="11" spans="1:13" x14ac:dyDescent="0.25">
      <c r="A11" s="65"/>
      <c r="B11" s="66"/>
      <c r="C11" s="66"/>
      <c r="D11" s="66"/>
      <c r="E11" s="66"/>
      <c r="F11" s="66"/>
      <c r="G11" s="67"/>
      <c r="H11" s="67"/>
      <c r="I11" s="134">
        <f>SUM(Table2[[#This Row],[ESG Award]:[HPP Award*]])</f>
        <v>0</v>
      </c>
      <c r="J11" s="69"/>
      <c r="K11" s="66"/>
      <c r="L11" s="66"/>
      <c r="M11" s="66"/>
    </row>
    <row r="12" spans="1:13" x14ac:dyDescent="0.25">
      <c r="A12" s="65"/>
      <c r="B12" s="66"/>
      <c r="C12" s="66"/>
      <c r="D12" s="66"/>
      <c r="E12" s="66"/>
      <c r="F12" s="66"/>
      <c r="G12" s="67"/>
      <c r="H12" s="67"/>
      <c r="I12" s="134">
        <f>SUM(Table2[[#This Row],[ESG Award]:[HPP Award*]])</f>
        <v>0</v>
      </c>
      <c r="J12" s="69"/>
      <c r="K12" s="66"/>
      <c r="L12" s="66"/>
      <c r="M12" s="66"/>
    </row>
    <row r="13" spans="1:13" x14ac:dyDescent="0.25">
      <c r="A13" s="65"/>
      <c r="B13" s="66"/>
      <c r="C13" s="66"/>
      <c r="D13" s="66"/>
      <c r="E13" s="66"/>
      <c r="F13" s="66"/>
      <c r="G13" s="67"/>
      <c r="H13" s="67"/>
      <c r="I13" s="134">
        <f>SUM(Table2[[#This Row],[ESG Award]:[HPP Award*]])</f>
        <v>0</v>
      </c>
      <c r="J13" s="69"/>
      <c r="K13" s="66"/>
      <c r="L13" s="66"/>
      <c r="M13" s="66"/>
    </row>
    <row r="14" spans="1:13" x14ac:dyDescent="0.25">
      <c r="A14" s="65"/>
      <c r="B14" s="66"/>
      <c r="C14" s="66"/>
      <c r="D14" s="66"/>
      <c r="E14" s="66"/>
      <c r="F14" s="66"/>
      <c r="G14" s="67"/>
      <c r="H14" s="67"/>
      <c r="I14" s="134">
        <f>SUM(Table2[[#This Row],[ESG Award]:[HPP Award*]])</f>
        <v>0</v>
      </c>
      <c r="J14" s="69"/>
      <c r="K14" s="66"/>
      <c r="L14" s="66"/>
      <c r="M14" s="66"/>
    </row>
    <row r="15" spans="1:13" x14ac:dyDescent="0.25">
      <c r="A15" s="65"/>
      <c r="B15" s="66"/>
      <c r="C15" s="66"/>
      <c r="D15" s="66"/>
      <c r="E15" s="66"/>
      <c r="F15" s="66"/>
      <c r="G15" s="67"/>
      <c r="H15" s="67"/>
      <c r="I15" s="134">
        <f>SUM(Table2[[#This Row],[ESG Award]:[HPP Award*]])</f>
        <v>0</v>
      </c>
      <c r="J15" s="69"/>
      <c r="K15" s="66"/>
      <c r="L15" s="66"/>
      <c r="M15" s="66"/>
    </row>
    <row r="16" spans="1:13" x14ac:dyDescent="0.25">
      <c r="G16" s="5">
        <f>SUBTOTAL(109,Table2[ESG Award])</f>
        <v>0</v>
      </c>
      <c r="H16" s="5">
        <f>SUBTOTAL(109,Table2[HPP Award*])</f>
        <v>0</v>
      </c>
      <c r="I16" s="5">
        <f>SUBTOTAL(109,Table2[Total Award])</f>
        <v>0</v>
      </c>
    </row>
    <row r="17" spans="1:9" x14ac:dyDescent="0.25">
      <c r="A17" s="29"/>
      <c r="G17" s="6" t="s">
        <v>20</v>
      </c>
      <c r="H17" s="6" t="s">
        <v>21</v>
      </c>
      <c r="I17" s="6" t="s">
        <v>19</v>
      </c>
    </row>
    <row r="18" spans="1:9" ht="7.5" customHeight="1" x14ac:dyDescent="0.25"/>
    <row r="19" spans="1:9" ht="15" customHeight="1" x14ac:dyDescent="0.25">
      <c r="H19" s="1" t="s">
        <v>157</v>
      </c>
    </row>
    <row r="20" spans="1:9" x14ac:dyDescent="0.25">
      <c r="H20" s="127" t="s">
        <v>154</v>
      </c>
    </row>
    <row r="21" spans="1:9" x14ac:dyDescent="0.25">
      <c r="H21" s="135" t="s">
        <v>158</v>
      </c>
    </row>
    <row r="22" spans="1:9" x14ac:dyDescent="0.25">
      <c r="H22" s="135" t="s">
        <v>155</v>
      </c>
    </row>
    <row r="23" spans="1:9" x14ac:dyDescent="0.25">
      <c r="H23" s="135" t="s">
        <v>159</v>
      </c>
    </row>
    <row r="24" spans="1:9" x14ac:dyDescent="0.25">
      <c r="H24" s="135" t="s">
        <v>156</v>
      </c>
    </row>
    <row r="25" spans="1:9" x14ac:dyDescent="0.25">
      <c r="H25" s="127" t="s">
        <v>160</v>
      </c>
    </row>
  </sheetData>
  <sheetProtection sheet="1" formatColumns="0" insertRows="0" selectLockedCells="1"/>
  <mergeCells count="2">
    <mergeCell ref="B2:C2"/>
    <mergeCell ref="B3:C3"/>
  </mergeCells>
  <dataValidations count="2">
    <dataValidation type="list" allowBlank="1" showInputMessage="1" showErrorMessage="1" sqref="J6:J15" xr:uid="{77658468-B573-4E2F-B4F6-4701A52A7B41}">
      <formula1>"All Households, Households with Children Only, Households without Children Only, Victims of Domestic Violence Only, Other (describe in Notes)"</formula1>
    </dataValidation>
    <dataValidation type="list" allowBlank="1" showInputMessage="1" showErrorMessage="1" sqref="K6:K15" xr:uid="{A36DF729-9578-4E6D-9CB5-2C8AC8045BFC}">
      <formula1>"Clarity (HMIS), Osnium (non-HMIS), Other (describe in Notes)"</formula1>
    </dataValidation>
  </dataValidations>
  <pageMargins left="0.7" right="0.7" top="0.75" bottom="0.75" header="0.3" footer="0.3"/>
  <pageSetup orientation="portrait" r:id="rId1"/>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6320FD-1A81-4D68-8783-F6CD5FEF1481}">
  <dimension ref="A1:Q18"/>
  <sheetViews>
    <sheetView showGridLines="0" workbookViewId="0">
      <pane xSplit="1" ySplit="5" topLeftCell="B6" activePane="bottomRight" state="frozen"/>
      <selection pane="topRight" activeCell="B1" sqref="B1"/>
      <selection pane="bottomLeft" activeCell="A6" sqref="A6"/>
      <selection pane="bottomRight" activeCell="A6" sqref="A6"/>
    </sheetView>
  </sheetViews>
  <sheetFormatPr defaultRowHeight="15" x14ac:dyDescent="0.25"/>
  <cols>
    <col min="1" max="2" width="36.7109375" customWidth="1"/>
    <col min="3" max="5" width="22.7109375" customWidth="1"/>
    <col min="6" max="6" width="34.7109375" customWidth="1"/>
    <col min="7" max="9" width="12.7109375" customWidth="1"/>
    <col min="10" max="10" width="15.85546875" bestFit="1" customWidth="1"/>
    <col min="11" max="11" width="35.85546875" bestFit="1" customWidth="1"/>
    <col min="12" max="12" width="32.140625" bestFit="1" customWidth="1"/>
    <col min="13" max="13" width="28.85546875" bestFit="1" customWidth="1"/>
    <col min="14" max="14" width="28.85546875" customWidth="1"/>
    <col min="15" max="15" width="18.7109375" bestFit="1" customWidth="1"/>
    <col min="16" max="16" width="40.7109375" customWidth="1"/>
    <col min="17" max="17" width="36.7109375" customWidth="1"/>
  </cols>
  <sheetData>
    <row r="1" spans="1:17" ht="15.75" x14ac:dyDescent="0.25">
      <c r="A1" s="118" t="s">
        <v>13</v>
      </c>
      <c r="B1" s="119"/>
      <c r="C1" s="120"/>
    </row>
    <row r="2" spans="1:17" x14ac:dyDescent="0.25">
      <c r="A2" s="2" t="s">
        <v>8</v>
      </c>
      <c r="B2" s="183">
        <f>'Lead Applicant'!B3</f>
        <v>0</v>
      </c>
      <c r="C2" s="185"/>
    </row>
    <row r="3" spans="1:17" x14ac:dyDescent="0.25">
      <c r="A3" s="2" t="s">
        <v>0</v>
      </c>
      <c r="B3" s="183">
        <f>'Lead Applicant'!B5</f>
        <v>0</v>
      </c>
      <c r="C3" s="185"/>
    </row>
    <row r="5" spans="1:17" s="34" customFormat="1" ht="60" x14ac:dyDescent="0.25">
      <c r="A5" s="30" t="s">
        <v>2</v>
      </c>
      <c r="B5" s="31" t="s">
        <v>1</v>
      </c>
      <c r="C5" s="31" t="s">
        <v>6</v>
      </c>
      <c r="D5" s="31" t="s">
        <v>79</v>
      </c>
      <c r="E5" s="31" t="s">
        <v>5</v>
      </c>
      <c r="F5" s="31" t="s">
        <v>7</v>
      </c>
      <c r="G5" s="116" t="s">
        <v>9</v>
      </c>
      <c r="H5" s="116" t="s">
        <v>10</v>
      </c>
      <c r="I5" s="116" t="s">
        <v>11</v>
      </c>
      <c r="J5" s="31" t="s">
        <v>115</v>
      </c>
      <c r="K5" s="31" t="s">
        <v>173</v>
      </c>
      <c r="L5" s="31" t="s">
        <v>12</v>
      </c>
      <c r="M5" s="35" t="s">
        <v>78</v>
      </c>
      <c r="N5" s="129" t="s">
        <v>144</v>
      </c>
      <c r="O5" s="31" t="s">
        <v>107</v>
      </c>
      <c r="P5" s="35" t="s">
        <v>34</v>
      </c>
      <c r="Q5" s="35" t="s">
        <v>18</v>
      </c>
    </row>
    <row r="6" spans="1:17" s="37" customFormat="1" x14ac:dyDescent="0.25">
      <c r="A6" s="65"/>
      <c r="B6" s="66"/>
      <c r="C6" s="66"/>
      <c r="D6" s="66"/>
      <c r="E6" s="66"/>
      <c r="F6" s="66"/>
      <c r="G6" s="67"/>
      <c r="H6" s="67"/>
      <c r="I6" s="68">
        <f>SUM(Table24[[#This Row],[ESG Award]:[HPP Award]])</f>
        <v>0</v>
      </c>
      <c r="J6" s="125"/>
      <c r="K6" s="125"/>
      <c r="L6" s="66"/>
      <c r="M6" s="66"/>
      <c r="N6" s="124"/>
      <c r="O6" s="66"/>
      <c r="P6" s="66"/>
      <c r="Q6" s="66"/>
    </row>
    <row r="7" spans="1:17" s="37" customFormat="1" x14ac:dyDescent="0.25">
      <c r="A7" s="65"/>
      <c r="B7" s="66"/>
      <c r="C7" s="66"/>
      <c r="D7" s="66"/>
      <c r="E7" s="66"/>
      <c r="F7" s="66"/>
      <c r="G7" s="67"/>
      <c r="H7" s="67"/>
      <c r="I7" s="68">
        <f>SUM(Table24[[#This Row],[ESG Award]:[HPP Award]])</f>
        <v>0</v>
      </c>
      <c r="J7" s="125"/>
      <c r="K7" s="125"/>
      <c r="L7" s="69"/>
      <c r="M7" s="66"/>
      <c r="N7" s="124"/>
      <c r="O7" s="66"/>
      <c r="P7" s="66"/>
      <c r="Q7" s="66"/>
    </row>
    <row r="8" spans="1:17" s="37" customFormat="1" x14ac:dyDescent="0.25">
      <c r="A8" s="65"/>
      <c r="B8" s="66"/>
      <c r="C8" s="66"/>
      <c r="D8" s="66"/>
      <c r="E8" s="66"/>
      <c r="F8" s="66"/>
      <c r="G8" s="67"/>
      <c r="H8" s="67"/>
      <c r="I8" s="68">
        <f>SUM(Table24[[#This Row],[ESG Award]:[HPP Award]])</f>
        <v>0</v>
      </c>
      <c r="J8" s="125"/>
      <c r="K8" s="125"/>
      <c r="L8" s="69"/>
      <c r="M8" s="66"/>
      <c r="N8" s="124"/>
      <c r="O8" s="66"/>
      <c r="P8" s="66"/>
      <c r="Q8" s="66"/>
    </row>
    <row r="9" spans="1:17" s="37" customFormat="1" x14ac:dyDescent="0.25">
      <c r="A9" s="65"/>
      <c r="B9" s="66"/>
      <c r="C9" s="66"/>
      <c r="D9" s="66"/>
      <c r="E9" s="66"/>
      <c r="F9" s="66"/>
      <c r="G9" s="67"/>
      <c r="H9" s="67"/>
      <c r="I9" s="68">
        <f>SUM(Table24[[#This Row],[ESG Award]:[HPP Award]])</f>
        <v>0</v>
      </c>
      <c r="J9" s="125"/>
      <c r="K9" s="125"/>
      <c r="L9" s="69"/>
      <c r="M9" s="66"/>
      <c r="N9" s="124"/>
      <c r="O9" s="66"/>
      <c r="P9" s="66"/>
      <c r="Q9" s="66"/>
    </row>
    <row r="10" spans="1:17" s="37" customFormat="1" x14ac:dyDescent="0.25">
      <c r="A10" s="65"/>
      <c r="B10" s="66"/>
      <c r="C10" s="66"/>
      <c r="D10" s="66"/>
      <c r="E10" s="66"/>
      <c r="F10" s="66"/>
      <c r="G10" s="67"/>
      <c r="H10" s="67"/>
      <c r="I10" s="68">
        <f>SUM(Table24[[#This Row],[ESG Award]:[HPP Award]])</f>
        <v>0</v>
      </c>
      <c r="J10" s="125"/>
      <c r="K10" s="125"/>
      <c r="L10" s="69"/>
      <c r="M10" s="66"/>
      <c r="N10" s="124"/>
      <c r="O10" s="66"/>
      <c r="P10" s="66"/>
      <c r="Q10" s="66"/>
    </row>
    <row r="11" spans="1:17" s="37" customFormat="1" x14ac:dyDescent="0.25">
      <c r="A11" s="65"/>
      <c r="B11" s="66"/>
      <c r="C11" s="66"/>
      <c r="D11" s="66"/>
      <c r="E11" s="66"/>
      <c r="F11" s="66"/>
      <c r="G11" s="67"/>
      <c r="H11" s="67"/>
      <c r="I11" s="68">
        <f>SUM(Table24[[#This Row],[ESG Award]:[HPP Award]])</f>
        <v>0</v>
      </c>
      <c r="J11" s="125"/>
      <c r="K11" s="125"/>
      <c r="L11" s="69"/>
      <c r="M11" s="66"/>
      <c r="N11" s="124"/>
      <c r="O11" s="66"/>
      <c r="P11" s="66"/>
      <c r="Q11" s="66"/>
    </row>
    <row r="12" spans="1:17" s="37" customFormat="1" x14ac:dyDescent="0.25">
      <c r="A12" s="65"/>
      <c r="B12" s="66"/>
      <c r="C12" s="66"/>
      <c r="D12" s="66"/>
      <c r="E12" s="66"/>
      <c r="F12" s="66"/>
      <c r="G12" s="67"/>
      <c r="H12" s="67"/>
      <c r="I12" s="68">
        <f>SUM(Table24[[#This Row],[ESG Award]:[HPP Award]])</f>
        <v>0</v>
      </c>
      <c r="J12" s="125"/>
      <c r="K12" s="125"/>
      <c r="L12" s="69"/>
      <c r="M12" s="66"/>
      <c r="N12" s="124"/>
      <c r="O12" s="66"/>
      <c r="P12" s="66"/>
      <c r="Q12" s="66"/>
    </row>
    <row r="13" spans="1:17" s="37" customFormat="1" x14ac:dyDescent="0.25">
      <c r="A13" s="65"/>
      <c r="B13" s="66"/>
      <c r="C13" s="66"/>
      <c r="D13" s="66"/>
      <c r="E13" s="66"/>
      <c r="F13" s="66"/>
      <c r="G13" s="67"/>
      <c r="H13" s="67"/>
      <c r="I13" s="68">
        <f>SUM(Table24[[#This Row],[ESG Award]:[HPP Award]])</f>
        <v>0</v>
      </c>
      <c r="J13" s="125"/>
      <c r="K13" s="125"/>
      <c r="L13" s="69"/>
      <c r="M13" s="66"/>
      <c r="N13" s="124"/>
      <c r="O13" s="66"/>
      <c r="P13" s="66"/>
      <c r="Q13" s="66"/>
    </row>
    <row r="14" spans="1:17" s="37" customFormat="1" x14ac:dyDescent="0.25">
      <c r="A14" s="65"/>
      <c r="B14" s="66"/>
      <c r="C14" s="66"/>
      <c r="D14" s="66"/>
      <c r="E14" s="66"/>
      <c r="F14" s="66"/>
      <c r="G14" s="67"/>
      <c r="H14" s="67"/>
      <c r="I14" s="68">
        <f>SUM(Table24[[#This Row],[ESG Award]:[HPP Award]])</f>
        <v>0</v>
      </c>
      <c r="J14" s="125"/>
      <c r="K14" s="125"/>
      <c r="L14" s="69"/>
      <c r="M14" s="66"/>
      <c r="N14" s="124"/>
      <c r="O14" s="66"/>
      <c r="P14" s="66"/>
      <c r="Q14" s="66"/>
    </row>
    <row r="15" spans="1:17" s="37" customFormat="1" x14ac:dyDescent="0.25">
      <c r="A15" s="65"/>
      <c r="B15" s="66"/>
      <c r="C15" s="66"/>
      <c r="D15" s="66"/>
      <c r="E15" s="66"/>
      <c r="F15" s="66"/>
      <c r="G15" s="67"/>
      <c r="H15" s="67"/>
      <c r="I15" s="68">
        <f>SUM(Table24[[#This Row],[ESG Award]:[HPP Award]])</f>
        <v>0</v>
      </c>
      <c r="J15" s="125"/>
      <c r="K15" s="125"/>
      <c r="L15" s="69"/>
      <c r="M15" s="66"/>
      <c r="N15" s="124"/>
      <c r="O15" s="66"/>
      <c r="P15" s="66"/>
      <c r="Q15" s="66"/>
    </row>
    <row r="16" spans="1:17" ht="15" customHeight="1" x14ac:dyDescent="0.25">
      <c r="G16" s="5">
        <f>SUBTOTAL(109,Table24[ESG Award])</f>
        <v>0</v>
      </c>
      <c r="H16" s="5">
        <f>SUBTOTAL(109,Table24[HPP Award])</f>
        <v>0</v>
      </c>
      <c r="I16" s="5">
        <f>SUBTOTAL(109,Table24[Total Award])</f>
        <v>0</v>
      </c>
      <c r="J16" s="5"/>
      <c r="K16" s="5"/>
      <c r="N16" s="195" t="s">
        <v>145</v>
      </c>
    </row>
    <row r="17" spans="7:14" x14ac:dyDescent="0.25">
      <c r="G17" s="6" t="s">
        <v>20</v>
      </c>
      <c r="H17" s="6" t="s">
        <v>21</v>
      </c>
      <c r="I17" s="6" t="s">
        <v>19</v>
      </c>
      <c r="J17" s="6"/>
      <c r="K17" s="6"/>
      <c r="N17" s="196"/>
    </row>
    <row r="18" spans="7:14" x14ac:dyDescent="0.25">
      <c r="N18" s="196"/>
    </row>
  </sheetData>
  <sheetProtection sheet="1" formatColumns="0" insertRows="0" selectLockedCells="1"/>
  <mergeCells count="3">
    <mergeCell ref="B2:C2"/>
    <mergeCell ref="B3:C3"/>
    <mergeCell ref="N16:N18"/>
  </mergeCells>
  <dataValidations count="5">
    <dataValidation type="list" allowBlank="1" showInputMessage="1" showErrorMessage="1" sqref="L6:L15" xr:uid="{3859A32D-E0F0-4A7D-9DA5-82DD9FF77B97}">
      <formula1>"All Households, Households with Children Only, Households without Children Only, Victims of Domestic Violence Only, Other (describe in Notes)"</formula1>
    </dataValidation>
    <dataValidation type="list" allowBlank="1" showInputMessage="1" showErrorMessage="1" sqref="J6:J15" xr:uid="{BE9F55E9-D81A-4B4B-B220-4EFEEFA32EC7}">
      <formula1>"Yes, No, Partially, N/A"</formula1>
    </dataValidation>
    <dataValidation type="list" allowBlank="1" showInputMessage="1" showErrorMessage="1" sqref="M6:M15" xr:uid="{95F44F2D-57D3-48ED-8B37-F5E7F2A98945}">
      <formula1>"Rental Assistance &amp; Arrearages, Arrearages Only, Services Only, Other (describe in Notes)"</formula1>
    </dataValidation>
    <dataValidation type="list" allowBlank="1" showInputMessage="1" showErrorMessage="1" sqref="O6:O15" xr:uid="{34A8B3F8-5195-444E-BF96-6DC26B788991}">
      <formula1>"Clarity (HMIS), Osnium (non-HMIS), Other (describe in Notes)"</formula1>
    </dataValidation>
    <dataValidation type="list" allowBlank="1" showInputMessage="1" showErrorMessage="1" sqref="N6:N15" xr:uid="{74B6A0F4-8227-4DF9-908A-B372447D881B}">
      <formula1>"No, Yes (documentation attached)"</formula1>
    </dataValidation>
  </dataValidations>
  <pageMargins left="0.7" right="0.7" top="0.75" bottom="0.75" header="0.3" footer="0.3"/>
  <pageSetup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9B479DE97358D43AEB72738EE1F2D08" ma:contentTypeVersion="3" ma:contentTypeDescription="Create a new document." ma:contentTypeScope="" ma:versionID="4f06f7cca88cd036e2b557d1d5691baa">
  <xsd:schema xmlns:xsd="http://www.w3.org/2001/XMLSchema" xmlns:xs="http://www.w3.org/2001/XMLSchema" xmlns:p="http://schemas.microsoft.com/office/2006/metadata/properties" xmlns:ns1="http://schemas.microsoft.com/sharepoint/v3" xmlns:ns2="10f2cb44-b37d-4693-a5c3-140ab663d372" xmlns:ns3="fb82bcdf-ea63-4554-99e3-e15ccd87b479" targetNamespace="http://schemas.microsoft.com/office/2006/metadata/properties" ma:root="true" ma:fieldsID="0e15a55f965ccf61bcffbaf2838448d8" ns1:_="" ns2:_="" ns3:_="">
    <xsd:import namespace="http://schemas.microsoft.com/sharepoint/v3"/>
    <xsd:import namespace="10f2cb44-b37d-4693-a5c3-140ab663d372"/>
    <xsd:import namespace="fb82bcdf-ea63-4554-99e3-e15ccd87b479"/>
    <xsd:element name="properties">
      <xsd:complexType>
        <xsd:sequence>
          <xsd:element name="documentManagement">
            <xsd:complexType>
              <xsd:all>
                <xsd:element ref="ns1:PublishingStartDate" minOccurs="0"/>
                <xsd:element ref="ns1:PublishingExpirationDate" minOccurs="0"/>
                <xsd:element ref="ns2:_dlc_DocId" minOccurs="0"/>
                <xsd:element ref="ns2:_dlc_DocIdUrl" minOccurs="0"/>
                <xsd:element ref="ns2:_dlc_DocIdPersistId"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10f2cb44-b37d-4693-a5c3-140ab663d372" elementFormDefault="qualified">
    <xsd:import namespace="http://schemas.microsoft.com/office/2006/documentManagement/types"/>
    <xsd:import namespace="http://schemas.microsoft.com/office/infopath/2007/PartnerControls"/>
    <xsd:element name="_dlc_DocId" ma:index="10" nillable="true" ma:displayName="Document ID Value" ma:description="The value of the document ID assigned to this item." ma:internalName="_dlc_DocId" ma:readOnly="true">
      <xsd:simpleType>
        <xsd:restriction base="dms:Text"/>
      </xsd:simpleType>
    </xsd:element>
    <xsd:element name="_dlc_DocIdUrl" ma:index="1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2"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fb82bcdf-ea63-4554-99e3-e15ccd87b479"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147AFC5C-3C13-4B73-BADB-A49CAEF2E710}"/>
</file>

<file path=customXml/itemProps2.xml><?xml version="1.0" encoding="utf-8"?>
<ds:datastoreItem xmlns:ds="http://schemas.openxmlformats.org/officeDocument/2006/customXml" ds:itemID="{DF3138E0-06A1-4D9F-BB52-F585C0EE931C}"/>
</file>

<file path=customXml/itemProps3.xml><?xml version="1.0" encoding="utf-8"?>
<ds:datastoreItem xmlns:ds="http://schemas.openxmlformats.org/officeDocument/2006/customXml" ds:itemID="{2F29AFC9-0076-45CD-9CE6-9F8B2318EF61}"/>
</file>

<file path=customXml/itemProps4.xml><?xml version="1.0" encoding="utf-8"?>
<ds:datastoreItem xmlns:ds="http://schemas.openxmlformats.org/officeDocument/2006/customXml" ds:itemID="{56E18787-3505-41E3-AC90-D6CBFC9A436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2</vt:i4>
      </vt:variant>
    </vt:vector>
  </HeadingPairs>
  <TitlesOfParts>
    <vt:vector size="12" baseType="lpstr">
      <vt:lpstr>INSTRUCTIONS</vt:lpstr>
      <vt:lpstr>Coalition</vt:lpstr>
      <vt:lpstr>Lead Applicant</vt:lpstr>
      <vt:lpstr>FUNDING SUMMARY</vt:lpstr>
      <vt:lpstr>Admin&amp;HMIS</vt:lpstr>
      <vt:lpstr>Outreach</vt:lpstr>
      <vt:lpstr>Shelter</vt:lpstr>
      <vt:lpstr>RRH</vt:lpstr>
      <vt:lpstr>Prevention</vt:lpstr>
      <vt:lpstr>Detailed Match</vt:lpstr>
      <vt:lpstr>'Detailed Match'!Print_Area</vt:lpstr>
      <vt:lpstr>'Detailed Match'!Print_Titles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Isaak, Sarah - DOA</dc:creator>
  <cp:lastModifiedBy>Isaak, Sarah - DOA</cp:lastModifiedBy>
  <dcterms:created xsi:type="dcterms:W3CDTF">2021-04-06T23:05:12Z</dcterms:created>
  <dcterms:modified xsi:type="dcterms:W3CDTF">2025-06-16T22:40:56Z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0x010100E9B479DE97358D43AEB72738EE1F2D08</vt:lpwstr>
  </property>
</Properties>
</file>