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G:\Housing\ESG-HPP-THP\EHH 2023-2024\Application Materials_EHH 2023-24\"/>
    </mc:Choice>
  </mc:AlternateContent>
  <xr:revisionPtr revIDLastSave="0" documentId="13_ncr:1_{943143CA-0A42-4740-B67B-5CDA79BF8E88}" xr6:coauthVersionLast="47" xr6:coauthVersionMax="47" xr10:uidLastSave="{00000000-0000-0000-0000-000000000000}"/>
  <bookViews>
    <workbookView xWindow="22260" yWindow="690" windowWidth="27855" windowHeight="18135" xr2:uid="{EFB5D428-9A11-4B73-A375-35E638E03BD6}"/>
  </bookViews>
  <sheets>
    <sheet name="INSTRUCTIONS" sheetId="13" r:id="rId1"/>
    <sheet name="Coalition" sheetId="10" r:id="rId2"/>
    <sheet name="Lead Applicant" sheetId="8" r:id="rId3"/>
    <sheet name="FUNDING SUMMARY" sheetId="9" r:id="rId4"/>
    <sheet name="Admin&amp;HMIS" sheetId="6" r:id="rId5"/>
    <sheet name="Outreach" sheetId="4" r:id="rId6"/>
    <sheet name="Shelter" sheetId="3" r:id="rId7"/>
    <sheet name="Prevention" sheetId="2" r:id="rId8"/>
    <sheet name="RRH" sheetId="1" r:id="rId9"/>
    <sheet name="Detailed Match" sheetId="11" r:id="rId10"/>
  </sheets>
  <externalReferences>
    <externalReference r:id="rId11"/>
  </externalReferences>
  <definedNames>
    <definedName name="ACTIVITY">[1]Sheet1!$A$2:$A$9</definedName>
    <definedName name="Alphabet">[1]Sheet1!#REF!</definedName>
    <definedName name="HOMELESSNESS_PREVENTION_FINANCIAL_PAYMENT">[1]Sheet1!#REF!</definedName>
    <definedName name="HOMELESSNESS_PREVENTION_FINANCIAL_SERVICES">[1]Sheet1!#REF!</definedName>
    <definedName name="HOMELESSNESS_PREVENTION_RENT_PAYMENT">[1]Sheet1!#REF!</definedName>
    <definedName name="HomelessnessPreventionFinancialPayment">[1]Sheet1!#REF!</definedName>
    <definedName name="PREVENTION_FINANCIAL_ASSISTANCE">[1]Sheet1!#REF!</definedName>
    <definedName name="_xlnm.Print_Area" localSheetId="9">'Detailed Match'!$A$4:$E$38</definedName>
    <definedName name="_xlnm.Print_Titles" localSheetId="9">'Detailed Match'!$4:$9</definedName>
    <definedName name="Toggle">'Detailed Match'!#REF!</definedName>
    <definedName name="TypesofMatch">'Detailed Match'!#REF!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3" l="1"/>
  <c r="H16" i="1"/>
  <c r="G16" i="1"/>
  <c r="I6" i="1"/>
  <c r="I16" i="1" s="1"/>
  <c r="D6" i="6"/>
  <c r="D7" i="6"/>
  <c r="D8" i="6"/>
  <c r="D9" i="6"/>
  <c r="D10" i="6"/>
  <c r="D11" i="6"/>
  <c r="D12" i="6"/>
  <c r="D13" i="6"/>
  <c r="D14" i="6"/>
  <c r="D15" i="6"/>
  <c r="J28" i="9"/>
  <c r="J19" i="9"/>
  <c r="F6" i="9"/>
  <c r="J10" i="9"/>
  <c r="J9" i="9"/>
  <c r="B3" i="8" l="1"/>
  <c r="D16" i="6" l="1"/>
  <c r="B2" i="1"/>
  <c r="B3" i="1"/>
  <c r="B5" i="11" l="1"/>
  <c r="B7" i="11"/>
  <c r="I6" i="2" l="1"/>
  <c r="G16" i="4"/>
  <c r="F17" i="9" s="1"/>
  <c r="G17" i="9" s="1"/>
  <c r="G16" i="2"/>
  <c r="F23" i="9" s="1"/>
  <c r="F29" i="9"/>
  <c r="G29" i="9" s="1"/>
  <c r="F28" i="9"/>
  <c r="B32" i="6"/>
  <c r="F14" i="9" s="1"/>
  <c r="G14" i="9" s="1"/>
  <c r="C16" i="6"/>
  <c r="F10" i="9" s="1"/>
  <c r="B16" i="6"/>
  <c r="F9" i="9" s="1"/>
  <c r="B4" i="9"/>
  <c r="B3" i="9"/>
  <c r="B3" i="4"/>
  <c r="B2" i="4"/>
  <c r="B3" i="3"/>
  <c r="B2" i="3"/>
  <c r="B3" i="2"/>
  <c r="B2" i="2"/>
  <c r="B3" i="6"/>
  <c r="B2" i="6"/>
  <c r="H16" i="2"/>
  <c r="F24" i="9" s="1"/>
  <c r="G24" i="9" s="1"/>
  <c r="F20" i="9"/>
  <c r="G20" i="9" s="1"/>
  <c r="I15" i="2"/>
  <c r="I14" i="2"/>
  <c r="I13" i="2"/>
  <c r="I12" i="2"/>
  <c r="I11" i="2"/>
  <c r="I10" i="2"/>
  <c r="I9" i="2"/>
  <c r="I8" i="2"/>
  <c r="I7" i="2"/>
  <c r="I7" i="1"/>
  <c r="I8" i="1"/>
  <c r="I9" i="1"/>
  <c r="I10" i="1"/>
  <c r="I11" i="1"/>
  <c r="I12" i="1"/>
  <c r="I13" i="1"/>
  <c r="I14" i="1"/>
  <c r="I15" i="1"/>
  <c r="F33" i="9" l="1"/>
  <c r="F32" i="9"/>
  <c r="I18" i="9"/>
  <c r="F11" i="9"/>
  <c r="G11" i="9" s="1"/>
  <c r="G28" i="9"/>
  <c r="F30" i="9"/>
  <c r="G30" i="9" s="1"/>
  <c r="G23" i="9"/>
  <c r="F25" i="9"/>
  <c r="G25" i="9" s="1"/>
  <c r="G10" i="9"/>
  <c r="G9" i="9"/>
  <c r="I16" i="2"/>
</calcChain>
</file>

<file path=xl/sharedStrings.xml><?xml version="1.0" encoding="utf-8"?>
<sst xmlns="http://schemas.openxmlformats.org/spreadsheetml/2006/main" count="272" uniqueCount="181">
  <si>
    <t>Lead Applicant</t>
  </si>
  <si>
    <t>Project Name</t>
  </si>
  <si>
    <t>Agency Name</t>
  </si>
  <si>
    <t>Project Type</t>
  </si>
  <si>
    <t>Project Type: Rapid Re-Housing</t>
  </si>
  <si>
    <t>Project Contact Email</t>
  </si>
  <si>
    <t>Project Contact Name</t>
  </si>
  <si>
    <t>Counties Served</t>
  </si>
  <si>
    <t>Local Coalition</t>
  </si>
  <si>
    <t>ESG Award</t>
  </si>
  <si>
    <t>HPP Award</t>
  </si>
  <si>
    <t>Total Award</t>
  </si>
  <si>
    <t>Population Served</t>
  </si>
  <si>
    <t>Project Type: Homelessness Prevention</t>
  </si>
  <si>
    <t>Project Type: Emergency Shelter</t>
  </si>
  <si>
    <t>Location (city/county)</t>
  </si>
  <si>
    <t>Facility Type</t>
  </si>
  <si>
    <t>Availability</t>
  </si>
  <si>
    <t>Notes</t>
  </si>
  <si>
    <t>TOTAL</t>
  </si>
  <si>
    <t>TOTAL ESG</t>
  </si>
  <si>
    <t>TOTAL HPP</t>
  </si>
  <si>
    <t>Project Type: Street Outreach</t>
  </si>
  <si>
    <t>Project Type: Homeless Management Information System (HMIS)</t>
  </si>
  <si>
    <t>Project Type: Administration</t>
  </si>
  <si>
    <t>All Counties Served</t>
  </si>
  <si>
    <t>Contact Phone Number</t>
  </si>
  <si>
    <t>Contact Email Address</t>
  </si>
  <si>
    <r>
      <t xml:space="preserve">Address for Reimbursement 
</t>
    </r>
    <r>
      <rPr>
        <i/>
        <sz val="11"/>
        <color theme="1"/>
        <rFont val="Calibri"/>
        <family val="2"/>
        <scheme val="minor"/>
      </rPr>
      <t>(check payable to)</t>
    </r>
  </si>
  <si>
    <t>Lead Applicant Responsibilities</t>
  </si>
  <si>
    <t>The lead applicant must commit to the following responsibilities.</t>
  </si>
  <si>
    <t>Official Authorized to Commit Applicant Organization to this Agreement</t>
  </si>
  <si>
    <t>Print Name and Title</t>
  </si>
  <si>
    <t>Date</t>
  </si>
  <si>
    <t>HMIS Project Name/ID</t>
  </si>
  <si>
    <t>Administration</t>
  </si>
  <si>
    <t>HMIS</t>
  </si>
  <si>
    <t>Street Outreach</t>
  </si>
  <si>
    <t>Prevention</t>
  </si>
  <si>
    <t>Rapid Re-Housing</t>
  </si>
  <si>
    <t>Emergency Shelter</t>
  </si>
  <si>
    <t>ESG</t>
  </si>
  <si>
    <t>HPP</t>
  </si>
  <si>
    <t>% of ESG Award</t>
  </si>
  <si>
    <t>% of HPP Award</t>
  </si>
  <si>
    <t>% of Total Award</t>
  </si>
  <si>
    <t>Cells will turn green when equal to the Award</t>
  </si>
  <si>
    <t>Cannot exceed 3%</t>
  </si>
  <si>
    <t>Cannot exceed 10%</t>
  </si>
  <si>
    <t>Budget Constraints</t>
  </si>
  <si>
    <t>Outreach + Shelter</t>
  </si>
  <si>
    <t>Cannot exceed 60%</t>
  </si>
  <si>
    <t>Must be at least 30%</t>
  </si>
  <si>
    <t>HPP should be listed as State Government funds</t>
  </si>
  <si>
    <t xml:space="preserve">Required Match Amount: </t>
  </si>
  <si>
    <t>Matching funds must contribute to the ESG program and be expended for the recipient or subrecipient’s allowable ESG costs.</t>
  </si>
  <si>
    <t>Amount of Match</t>
  </si>
  <si>
    <t>Source of Match</t>
  </si>
  <si>
    <t>Brief Description (Specific Name of Grant, Donor, Activity)</t>
  </si>
  <si>
    <t>`</t>
  </si>
  <si>
    <t>Total ESG Award</t>
  </si>
  <si>
    <t>Total Match Listed Below</t>
  </si>
  <si>
    <t>COCs are required to incorporate performance data into their funding allocation process. This can be done in two ways:</t>
  </si>
  <si>
    <t xml:space="preserve">1)  Use data to divide funding among project types. </t>
  </si>
  <si>
    <t>For example, COCs may use data (such as total clients served or exits to permanent housing) to divide funds among emergency shelters according to their performance.</t>
  </si>
  <si>
    <t xml:space="preserve">What steps did the CoC/local coalition and Lead Applicant take to involve providers who may have been interested in applying for EHH funds? </t>
  </si>
  <si>
    <t xml:space="preserve">Describe the process used to allocate/award EHH funding within your local coalition. </t>
  </si>
  <si>
    <t>Submit meeting minutes as an attachment to the application.</t>
  </si>
  <si>
    <t>For example, COCs may assess local needs to determine the best way to divide funding between shelter, rapid re-housing, homelessness prevention, and street outreach projects.</t>
  </si>
  <si>
    <t xml:space="preserve">2)  Use data to divide funding among applicants of the same project type. </t>
  </si>
  <si>
    <t>ESG TOTAL</t>
  </si>
  <si>
    <t>HPP TOTAL</t>
  </si>
  <si>
    <t>All match, with the exception of HPP and HAP, must be documented in order to be counted as match</t>
  </si>
  <si>
    <t>Maximum</t>
  </si>
  <si>
    <t>Minimum</t>
  </si>
  <si>
    <t xml:space="preserve">NOTE: Only enter data in the blue cells. </t>
  </si>
  <si>
    <t>All other cells are formulas based on the following workbook tabs.</t>
  </si>
  <si>
    <t>Coalition</t>
  </si>
  <si>
    <t>Funding Summary</t>
  </si>
  <si>
    <t>Detailed Match</t>
  </si>
  <si>
    <t>Identify the coalition applying for funding</t>
  </si>
  <si>
    <t>Answer the questions asked; input responses in the blue cells</t>
  </si>
  <si>
    <t>Lead Applicant must confirm their commitment to Lead Applicant responsibilities</t>
  </si>
  <si>
    <t>Signatory of Lead Applicant agency must sign the form (electronic signature is sufficient)</t>
  </si>
  <si>
    <t>Workbook Tabs</t>
  </si>
  <si>
    <t>Recipient/Subrecpients</t>
  </si>
  <si>
    <t>Only enter data in the blue cells; all other cells are formulas</t>
  </si>
  <si>
    <t>Project Types</t>
  </si>
  <si>
    <t>Identify the Lead Applicant for the coalition</t>
  </si>
  <si>
    <t>Cells will turn green when equal</t>
  </si>
  <si>
    <t>Documentation</t>
  </si>
  <si>
    <t>Attached</t>
  </si>
  <si>
    <t>Provide coalition meeting mintues as an attachment</t>
  </si>
  <si>
    <t>Attachments</t>
  </si>
  <si>
    <t>Each application submission must include the following attachments:</t>
  </si>
  <si>
    <t>Provide source documentation of match as an attachment</t>
  </si>
  <si>
    <t>1) HUD CoC/local homeless coalition meeting minutes in which the Lead Applicant is chosen</t>
  </si>
  <si>
    <t>2) Source documentation of match (not including HPP or HAP)</t>
  </si>
  <si>
    <t>Due Date</t>
  </si>
  <si>
    <t>Submit to</t>
  </si>
  <si>
    <t>sarah.isaak@wisconsin.gov</t>
  </si>
  <si>
    <t>The budget summary section is calculated as you enter award data in the subsequent project tabs</t>
  </si>
  <si>
    <t>Identify all sources of match for ESG funds</t>
  </si>
  <si>
    <t>Some questions are drop-down lists; others are free text</t>
  </si>
  <si>
    <t>In each tab, list all agencies (lead agency and/or subrecipients) receiving funds under that specific project type and answer all the associated questions</t>
  </si>
  <si>
    <t>Type of Assistance</t>
  </si>
  <si>
    <t>Project Contact Title</t>
  </si>
  <si>
    <t>Signatory Email Address</t>
  </si>
  <si>
    <r>
      <t xml:space="preserve">Mailing Address
</t>
    </r>
    <r>
      <rPr>
        <i/>
        <sz val="11"/>
        <color theme="1"/>
        <rFont val="Calibri"/>
        <family val="2"/>
        <scheme val="minor"/>
      </rPr>
      <t>(include 9-digit zip code)</t>
    </r>
  </si>
  <si>
    <t>Unique Entity Identifier (UEI)</t>
  </si>
  <si>
    <t>Legal Name of Lead Applicant</t>
  </si>
  <si>
    <t>Individual Authorized to Sign Grant Agreement (Name/Title)</t>
  </si>
  <si>
    <t>Primary Contact Name/Title</t>
  </si>
  <si>
    <t>*Electronic signature is acceptable.</t>
  </si>
  <si>
    <t>Signature*</t>
  </si>
  <si>
    <t>A.    Ensure that the process for allocating EHH funds locally is fair and transparent.</t>
  </si>
  <si>
    <t>B.    Collect and ensure timely submission of all reports required by DEHCR in the grant agreement.</t>
  </si>
  <si>
    <t>C.    Cooperate with DEHCR regarding any other state or federal monitoring that is conducted, including monitoring conducted jointly with the Institute for Community Alliances where applicable.</t>
  </si>
  <si>
    <t xml:space="preserve">D.    Before and during a scheduled DEHCR and/or Institute for Community Alliances monitoring, facilitate the collection of requested information for review (including materials from subrecipients) and help with planning activities associated with the visit/desk review. </t>
  </si>
  <si>
    <t>F.   Notify DEHCR if there is a finding that may result in the forfeiture of funds or unresolved questioned costs in a financial audit.</t>
  </si>
  <si>
    <t>E.    Work with the DEHCR to resolve disallowed invoices or payments and ensure funds are spent in an appropriate manner within the agreed upon budget.</t>
  </si>
  <si>
    <t>G.    Issue agreements or contracts with each subrecipient laying out expectations regarding matters such as use of grant funds, monitoring expectations, payment requests, and eligible activities.</t>
  </si>
  <si>
    <t>H.    Collect and review invoices from subrecipients to ensure proper payment requests.</t>
  </si>
  <si>
    <t>I.    Ensure timely payment disbursement to subrecipients.</t>
  </si>
  <si>
    <t>K.     Halt payments and notify DEHCR immediately if contractual issues arise with the agency’s or a subrecipient’s performance.</t>
  </si>
  <si>
    <t>N.     Ensure that information such as new rules or income/rent limits is promptly passed along to subrecipients and program staff.</t>
  </si>
  <si>
    <t xml:space="preserve">O.    Facilitate communications and gatherings for subrecipients. </t>
  </si>
  <si>
    <t>L.      Ensure all EHH-funded agencies (Lead Agency and Subrecipients) meet Homeless Management Information System (HMIS) compliance standards.</t>
  </si>
  <si>
    <t>M.    Ensure that all ESG-funded agencies (Lead Agency and Subrecipients) comply with the applicable ESG Written Standards, including Coordinated Entry standards.</t>
  </si>
  <si>
    <t>J.    At least once during the grant agreement period, perform a desk or on-site monitoring to ensure each subrecipient meets obligations specified in the grant agreement and minimum fiscal standards. During the monitoring, the lead agency must review documentation supporting reimbursement requests, such as invoices and timesheets, to ensure proper payment requests are being made. The Lead Agency must also review agency policies, program policies, and client files. A summary of each monitoring may be reviewed by DEHCR during monitoring of the lead applicant and must be made available to DEHCR upon request.</t>
  </si>
  <si>
    <t>UEI</t>
  </si>
  <si>
    <t>Phone Number:</t>
  </si>
  <si>
    <t>Email Address:</t>
  </si>
  <si>
    <t>Website:</t>
  </si>
  <si>
    <t>Name/Title:</t>
  </si>
  <si>
    <t>Database</t>
  </si>
  <si>
    <t>Racial Equity</t>
  </si>
  <si>
    <r>
      <t xml:space="preserve">1. What percentage of the coalition's service territory population is BIPOC (Black, Indigenous, People of Color)? </t>
    </r>
    <r>
      <rPr>
        <b/>
        <i/>
        <sz val="11"/>
        <color theme="1"/>
        <rFont val="Calibri"/>
        <family val="2"/>
        <scheme val="minor"/>
      </rPr>
      <t>Include the source of the information.</t>
    </r>
  </si>
  <si>
    <r>
      <t>2. What percentage of the coalition's clients are BIPOC?</t>
    </r>
    <r>
      <rPr>
        <b/>
        <i/>
        <sz val="11"/>
        <color theme="1"/>
        <rFont val="Calibri"/>
        <family val="2"/>
        <scheme val="minor"/>
      </rPr>
      <t xml:space="preserve"> Include the source of the information.</t>
    </r>
  </si>
  <si>
    <t>5. Complete the chart below:</t>
  </si>
  <si>
    <t>Yes/No</t>
  </si>
  <si>
    <t xml:space="preserve">The coalition and/or its member agencies are training staff working in the homeless services sector to better understand racism and the intersection of racism and homelessness.   </t>
  </si>
  <si>
    <t>The coalition and/or its member agencies are establishing professional development opportunities to identify and invest in emerging leaders of different races and ethnicities in the homelessness sector.</t>
  </si>
  <si>
    <t>The coalition and/or its member agencies are expanding outreach to higher concentrations of underrepresented groups.</t>
  </si>
  <si>
    <t xml:space="preserve">The coalition and/or its member agencies have communication (flyers, websites, other materials) inclusive of underrepresented persons.  </t>
  </si>
  <si>
    <t xml:space="preserve">The coalition and/or its member agencies have staff, committees, or other resources charged with analyzing and addressing racial disparities related to homelessness.  </t>
  </si>
  <si>
    <t xml:space="preserve">The coalition and/or its member agencies are collecting data to better understand the pattern of program use for people of different races and ethnicities.  </t>
  </si>
  <si>
    <t xml:space="preserve">The coalition and/or its member agencies are conducting additional research to understand the scope and needs of different races or ethnicities experiencing homelessness.  </t>
  </si>
  <si>
    <t>4. How will projects and practices be culturally responsive to the population(s) who participate in EHH-funded projects?</t>
  </si>
  <si>
    <t>Provide a list of all recipients of EHH funding, including subrecipients, along with their Unique Entity Identifiers (UEIs)</t>
  </si>
  <si>
    <t>3. What strategies does the coalition employ to ensure services are racially equitable within its service area?</t>
  </si>
  <si>
    <t xml:space="preserve">The coalition and/or its member agencies are educating stakeholders, boards of directors, and funders on the topic of creating greater racial and ethnic diversity.  </t>
  </si>
  <si>
    <t>By selecting “Yes” the Lead Applicant confirms that it will:</t>
  </si>
  <si>
    <r>
      <rPr>
        <b/>
        <sz val="10"/>
        <color rgb="FF000000"/>
        <rFont val="Arial"/>
        <family val="2"/>
      </rPr>
      <t>No</t>
    </r>
    <r>
      <rPr>
        <b/>
        <sz val="10"/>
        <color indexed="8"/>
        <rFont val="Arial"/>
        <family val="2"/>
      </rPr>
      <t>te</t>
    </r>
    <r>
      <rPr>
        <b/>
        <sz val="10"/>
        <color rgb="FF000000"/>
        <rFont val="Arial"/>
        <family val="2"/>
      </rPr>
      <t xml:space="preserve">: Matching funds are contributed to the ESG program and expended for the recipient allowable ESG costs; the following are NOT allowed to be used as match: </t>
    </r>
    <r>
      <rPr>
        <sz val="10"/>
        <color indexed="8"/>
        <rFont val="Arial"/>
        <family val="2"/>
      </rPr>
      <t xml:space="preserve">
•SNAP benefits (food stamps), because the funds are being used to cover the program participant’s costs;
•Housing Choice Vouchers, because the funds are used to pay the PHA’s obligations under its Housing Assistance Payment contract with the owner; and 
•The tenant’s portion of the rent, because this amount is the tenant’s obligation. </t>
    </r>
  </si>
  <si>
    <t>2023 - 2024 EHH Application</t>
  </si>
  <si>
    <t>2023-2024 EHH Application</t>
  </si>
  <si>
    <t>Date of CoC/local homeless coalition meeting in which the 2023-24 EHH Lead Applicant was selected.</t>
  </si>
  <si>
    <t>2023-2024 EHH AWARDS</t>
  </si>
  <si>
    <r>
      <rPr>
        <i/>
        <sz val="11"/>
        <color theme="1"/>
        <rFont val="Calibri"/>
        <family val="2"/>
        <scheme val="minor"/>
      </rPr>
      <t>If serving only a single gender:</t>
    </r>
    <r>
      <rPr>
        <sz val="11"/>
        <color theme="1"/>
        <rFont val="Calibri"/>
        <family val="2"/>
        <scheme val="minor"/>
      </rPr>
      <t xml:space="preserve"> Does the facility have shared sleeping and/or bathing areas?</t>
    </r>
  </si>
  <si>
    <r>
      <t>If only serving youth:</t>
    </r>
    <r>
      <rPr>
        <sz val="11"/>
        <color theme="1"/>
        <rFont val="Calibri"/>
        <family val="2"/>
        <scheme val="minor"/>
      </rPr>
      <t xml:space="preserve"> Does the shelter provide  services that specifically serve the distinctive/individualized needs/challenges faced by homeless or at-risk youth?</t>
    </r>
  </si>
  <si>
    <t>Describe Any Intake Requirements (e.g. sobriety, no criminal history, etc)</t>
  </si>
  <si>
    <r>
      <t xml:space="preserve">*If </t>
    </r>
    <r>
      <rPr>
        <b/>
        <i/>
        <sz val="11"/>
        <color theme="1"/>
        <rFont val="Calibri"/>
        <family val="2"/>
        <scheme val="minor"/>
      </rPr>
      <t>Yes</t>
    </r>
    <r>
      <rPr>
        <i/>
        <sz val="11"/>
        <color theme="1"/>
        <rFont val="Calibri"/>
        <family val="2"/>
        <scheme val="minor"/>
      </rPr>
      <t>, agency must submit a Shelter Habitability Standards Certification for each shelter location.</t>
    </r>
  </si>
  <si>
    <t>Will the project use ESG for shelter operations?*</t>
  </si>
  <si>
    <t>Will the project use ESG for shelter renovation?**</t>
  </si>
  <si>
    <r>
      <t xml:space="preserve">**If </t>
    </r>
    <r>
      <rPr>
        <b/>
        <i/>
        <sz val="11"/>
        <color theme="1"/>
        <rFont val="Calibri"/>
        <family val="2"/>
        <scheme val="minor"/>
      </rPr>
      <t>Yes</t>
    </r>
    <r>
      <rPr>
        <i/>
        <sz val="11"/>
        <color theme="1"/>
        <rFont val="Calibri"/>
        <family val="2"/>
        <scheme val="minor"/>
      </rPr>
      <t>, agency must submit a Shelter Habitability Standards Certification for each shelter location and must  contact DEHCR regarding an enviromental review  assessment.</t>
    </r>
  </si>
  <si>
    <t>Will HPP used as match to ESG?</t>
  </si>
  <si>
    <t>Enter the coalition's award amounts (from the EHH 2023-2024 Allocation Table)</t>
  </si>
  <si>
    <r>
      <rPr>
        <b/>
        <sz val="11"/>
        <color theme="1"/>
        <rFont val="Calibri"/>
        <family val="2"/>
        <scheme val="minor"/>
      </rPr>
      <t>2.</t>
    </r>
    <r>
      <rPr>
        <sz val="11"/>
        <color theme="1"/>
        <rFont val="Calibri"/>
        <family val="2"/>
        <scheme val="minor"/>
      </rPr>
      <t xml:space="preserve"> Every agency receiving any EHH funding must submit an</t>
    </r>
    <r>
      <rPr>
        <b/>
        <sz val="11"/>
        <color theme="1"/>
        <rFont val="Calibri"/>
        <family val="2"/>
        <scheme val="minor"/>
      </rPr>
      <t xml:space="preserve"> EHH Certification</t>
    </r>
  </si>
  <si>
    <r>
      <rPr>
        <b/>
        <sz val="11"/>
        <color theme="1"/>
        <rFont val="Calibri"/>
        <family val="2"/>
        <scheme val="minor"/>
      </rPr>
      <t>3.</t>
    </r>
    <r>
      <rPr>
        <sz val="11"/>
        <color theme="1"/>
        <rFont val="Calibri"/>
        <family val="2"/>
        <scheme val="minor"/>
      </rPr>
      <t xml:space="preserve"> Every agency receiving any EHH funding must submit an </t>
    </r>
    <r>
      <rPr>
        <b/>
        <sz val="11"/>
        <color theme="1"/>
        <rFont val="Calibri"/>
        <family val="2"/>
        <scheme val="minor"/>
      </rPr>
      <t>Environmental Review Exemption Form</t>
    </r>
    <r>
      <rPr>
        <sz val="11"/>
        <color theme="1"/>
        <rFont val="Calibri"/>
        <family val="2"/>
        <scheme val="minor"/>
      </rPr>
      <t xml:space="preserve"> </t>
    </r>
    <r>
      <rPr>
        <i/>
        <sz val="11"/>
        <color theme="1"/>
        <rFont val="Calibri"/>
        <family val="2"/>
        <scheme val="minor"/>
      </rPr>
      <t>(except for shelter renovation projects)</t>
    </r>
  </si>
  <si>
    <r>
      <rPr>
        <b/>
        <sz val="11"/>
        <color theme="1"/>
        <rFont val="Calibri"/>
        <family val="2"/>
        <scheme val="minor"/>
      </rPr>
      <t>4.</t>
    </r>
    <r>
      <rPr>
        <sz val="11"/>
        <color theme="1"/>
        <rFont val="Calibri"/>
        <family val="2"/>
        <scheme val="minor"/>
      </rPr>
      <t xml:space="preserve"> Any NEW agency receving ESG Emergency Shelter funding must submit a </t>
    </r>
    <r>
      <rPr>
        <b/>
        <sz val="11"/>
        <color theme="1"/>
        <rFont val="Calibri"/>
        <family val="2"/>
        <scheme val="minor"/>
      </rPr>
      <t>Certification of Local Government Approval</t>
    </r>
  </si>
  <si>
    <r>
      <rPr>
        <b/>
        <sz val="11"/>
        <color theme="1"/>
        <rFont val="Calibri"/>
        <family val="2"/>
        <scheme val="minor"/>
      </rPr>
      <t xml:space="preserve">5. </t>
    </r>
    <r>
      <rPr>
        <sz val="11"/>
        <color theme="1"/>
        <rFont val="Calibri"/>
        <family val="2"/>
        <scheme val="minor"/>
      </rPr>
      <t xml:space="preserve">Any Emergency Shelter project using ESG for shelter operations or renovation must submit a </t>
    </r>
    <r>
      <rPr>
        <b/>
        <sz val="11"/>
        <color theme="1"/>
        <rFont val="Calibri"/>
        <family val="2"/>
        <scheme val="minor"/>
      </rPr>
      <t>Shelter Habitability Standards Certification</t>
    </r>
    <r>
      <rPr>
        <sz val="11"/>
        <color theme="1"/>
        <rFont val="Calibri"/>
        <family val="2"/>
        <scheme val="minor"/>
      </rPr>
      <t xml:space="preserve"> for each shelter location</t>
    </r>
  </si>
  <si>
    <r>
      <rPr>
        <b/>
        <sz val="11"/>
        <color theme="1"/>
        <rFont val="Calibri"/>
        <family val="2"/>
        <scheme val="minor"/>
      </rPr>
      <t>1.</t>
    </r>
    <r>
      <rPr>
        <sz val="11"/>
        <color theme="1"/>
        <rFont val="Calibri"/>
        <family val="2"/>
        <scheme val="minor"/>
      </rPr>
      <t xml:space="preserve"> Every agency receiving any EHH funding must submit documentation from </t>
    </r>
    <r>
      <rPr>
        <b/>
        <sz val="11"/>
        <color theme="1"/>
        <rFont val="Calibri"/>
        <family val="2"/>
        <scheme val="minor"/>
      </rPr>
      <t>Sam.gov</t>
    </r>
    <r>
      <rPr>
        <sz val="11"/>
        <color theme="1"/>
        <rFont val="Calibri"/>
        <family val="2"/>
        <scheme val="minor"/>
      </rPr>
      <t xml:space="preserve"> showing active registration and no active exclusions</t>
    </r>
  </si>
  <si>
    <t>AGENCY ATTACHMENTS</t>
  </si>
  <si>
    <t>4) An EHH Certification form from every agency receiving any EHH funding</t>
  </si>
  <si>
    <r>
      <t xml:space="preserve">5) An Environmental Review Exemption Form from every agency receiving any EHH funding </t>
    </r>
    <r>
      <rPr>
        <i/>
        <sz val="11"/>
        <color theme="1"/>
        <rFont val="Calibri"/>
        <family val="2"/>
        <scheme val="minor"/>
      </rPr>
      <t>(except for renovation-only projects)</t>
    </r>
  </si>
  <si>
    <t>6) A Certification of Local Government Approval from any NEW agency receiving ESG Emergency Shelter funding</t>
  </si>
  <si>
    <t>7) A Shelter Habitability Standards Certification form from all emergency shelter projects using ESG for shelter operations or renovation</t>
  </si>
  <si>
    <t>Coordinated Entry/Client Referral Contact Information</t>
  </si>
  <si>
    <t>There is a separate tab for each project type: Admin&amp;HMIS, RRH, Prevention, Shelter, and Outreach</t>
  </si>
  <si>
    <t>End of day Wednesday June 7, 2023</t>
  </si>
  <si>
    <t>3) Sam.gov documentation showing active registration and no active exclusions from every agency receiving any EHH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</si>
</sst>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quot;$&quot;#,##0.00"/>
    <numFmt numFmtId="166" formatCode="\$#,##0_);&quot;($&quot;#,##0\)"/>
    <numFmt numFmtId="167" formatCode="mm/dd/yy;@"/>
  </numFmts>
  <fonts count="2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name val="Arial"/>
      <family val="2"/>
    </font>
    <font>
      <sz val="9"/>
      <name val="Arial"/>
      <family val="2"/>
    </font>
    <font>
      <b/>
      <sz val="14"/>
      <color indexed="8"/>
      <name val="Arial"/>
      <family val="2"/>
    </font>
    <font>
      <sz val="12"/>
      <name val="Arial"/>
      <family val="2"/>
    </font>
    <font>
      <b/>
      <sz val="10"/>
      <color indexed="8"/>
      <name val="Arial"/>
      <family val="2"/>
    </font>
    <font>
      <b/>
      <sz val="10"/>
      <color rgb="FF403E3A"/>
      <name val="Arial"/>
      <family val="2"/>
    </font>
    <font>
      <sz val="10"/>
      <color indexed="8"/>
      <name val="Arial"/>
      <family val="2"/>
    </font>
    <font>
      <b/>
      <sz val="10"/>
      <name val="Arial"/>
      <family val="2"/>
    </font>
    <font>
      <b/>
      <sz val="10"/>
      <color rgb="FF000000"/>
      <name val="Arial"/>
      <family val="2"/>
    </font>
    <font>
      <b/>
      <sz val="14"/>
      <color theme="1"/>
      <name val="Calibri"/>
      <family val="2"/>
      <scheme val="minor"/>
    </font>
    <font>
      <b/>
      <sz val="12"/>
      <color theme="1"/>
      <name val="Calibri"/>
      <family val="2"/>
      <scheme val="minor"/>
    </font>
    <font>
      <b/>
      <u/>
      <sz val="11"/>
      <color theme="1"/>
      <name val="Calibri"/>
      <family val="2"/>
      <scheme val="minor"/>
    </font>
    <font>
      <i/>
      <sz val="9"/>
      <name val="Arial"/>
      <family val="2"/>
    </font>
    <font>
      <u/>
      <sz val="11"/>
      <color theme="10"/>
      <name val="Calibri"/>
      <family val="2"/>
      <scheme val="minor"/>
    </font>
    <font>
      <i/>
      <sz val="10"/>
      <color theme="1"/>
      <name val="Calibri"/>
      <family val="2"/>
      <scheme val="minor"/>
    </font>
    <font>
      <sz val="11"/>
      <name val="Calibri"/>
      <family val="2"/>
      <scheme val="minor"/>
    </font>
    <font>
      <b/>
      <i/>
      <sz val="11"/>
      <color theme="1"/>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31"/>
      </patternFill>
    </fill>
    <fill>
      <patternFill patternType="solid">
        <fgColor theme="0" tint="-0.249977111117893"/>
        <bgColor indexed="64"/>
      </patternFill>
    </fill>
    <fill>
      <patternFill patternType="solid">
        <fgColor theme="0" tint="-0.249977111117893"/>
        <bgColor indexed="31"/>
      </patternFill>
    </fill>
    <fill>
      <patternFill patternType="solid">
        <fgColor indexed="22"/>
        <bgColor indexed="31"/>
      </patternFill>
    </fill>
    <fill>
      <patternFill patternType="solid">
        <fgColor theme="0" tint="-4.9989318521683403E-2"/>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uble">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18" fillId="0" borderId="0" applyNumberFormat="0" applyFill="0" applyBorder="0" applyAlignment="0" applyProtection="0"/>
  </cellStyleXfs>
  <cellXfs count="185">
    <xf numFmtId="0" fontId="0" fillId="0" borderId="0" xfId="0"/>
    <xf numFmtId="0" fontId="2" fillId="0" borderId="0" xfId="0" applyFont="1"/>
    <xf numFmtId="0" fontId="2" fillId="0" borderId="1" xfId="0" applyFont="1" applyBorder="1" applyAlignment="1">
      <alignment horizontal="right"/>
    </xf>
    <xf numFmtId="0" fontId="0" fillId="0" borderId="8" xfId="0" applyBorder="1"/>
    <xf numFmtId="44" fontId="0" fillId="0" borderId="1" xfId="1" applyFont="1" applyBorder="1"/>
    <xf numFmtId="44" fontId="0" fillId="0" borderId="0" xfId="1" applyFont="1"/>
    <xf numFmtId="0" fontId="2" fillId="0" borderId="0" xfId="0" applyFont="1" applyAlignment="1">
      <alignment horizontal="center"/>
    </xf>
    <xf numFmtId="0" fontId="0" fillId="0" borderId="0" xfId="0" applyAlignment="1">
      <alignment horizontal="center"/>
    </xf>
    <xf numFmtId="0" fontId="2" fillId="0" borderId="1" xfId="0" applyFont="1" applyBorder="1" applyAlignment="1">
      <alignment horizontal="left"/>
    </xf>
    <xf numFmtId="0" fontId="2" fillId="0" borderId="1" xfId="0" applyFont="1" applyBorder="1"/>
    <xf numFmtId="0" fontId="0" fillId="0" borderId="0" xfId="0" applyAlignment="1">
      <alignment horizontal="left"/>
    </xf>
    <xf numFmtId="0" fontId="2" fillId="0" borderId="1" xfId="0" applyFont="1" applyBorder="1" applyAlignment="1">
      <alignment horizontal="left" vertical="center"/>
    </xf>
    <xf numFmtId="0" fontId="0" fillId="3" borderId="1" xfId="0" applyFill="1" applyBorder="1" applyAlignment="1" applyProtection="1">
      <alignment horizontal="center" vertical="center"/>
      <protection locked="0"/>
    </xf>
    <xf numFmtId="0" fontId="2" fillId="0" borderId="1" xfId="0" applyFont="1" applyBorder="1" applyAlignment="1">
      <alignment vertical="center"/>
    </xf>
    <xf numFmtId="0" fontId="0" fillId="3" borderId="1" xfId="0" applyFill="1" applyBorder="1" applyAlignment="1" applyProtection="1">
      <alignment horizontal="left" vertical="center"/>
      <protection locked="0"/>
    </xf>
    <xf numFmtId="0" fontId="0" fillId="3" borderId="1"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6" xfId="0" applyFill="1" applyBorder="1" applyAlignment="1" applyProtection="1">
      <alignment horizontal="left"/>
      <protection locked="0"/>
    </xf>
    <xf numFmtId="164" fontId="0" fillId="0" borderId="0" xfId="2" applyNumberFormat="1" applyFont="1"/>
    <xf numFmtId="0" fontId="0" fillId="0" borderId="11" xfId="0" applyBorder="1" applyAlignment="1">
      <alignment horizontal="left" indent="2"/>
    </xf>
    <xf numFmtId="44" fontId="0" fillId="0" borderId="12" xfId="1" applyFont="1" applyBorder="1"/>
    <xf numFmtId="0" fontId="0" fillId="0" borderId="7" xfId="0" applyBorder="1" applyAlignment="1">
      <alignment horizontal="left" indent="2"/>
    </xf>
    <xf numFmtId="44" fontId="0" fillId="0" borderId="5" xfId="1" applyFont="1" applyBorder="1"/>
    <xf numFmtId="44" fontId="0" fillId="0" borderId="8" xfId="1" applyFont="1" applyBorder="1"/>
    <xf numFmtId="44" fontId="0" fillId="0" borderId="0" xfId="1" applyFont="1" applyBorder="1"/>
    <xf numFmtId="0" fontId="0" fillId="0" borderId="16" xfId="0" applyBorder="1" applyAlignment="1">
      <alignment horizontal="center"/>
    </xf>
    <xf numFmtId="44" fontId="0" fillId="0" borderId="17" xfId="1" applyFont="1" applyBorder="1"/>
    <xf numFmtId="44" fontId="0" fillId="0" borderId="17" xfId="0" applyNumberFormat="1" applyBorder="1"/>
    <xf numFmtId="0" fontId="2" fillId="0" borderId="10" xfId="0" applyFont="1" applyBorder="1"/>
    <xf numFmtId="44" fontId="0" fillId="3" borderId="1" xfId="1" applyFont="1" applyFill="1" applyBorder="1" applyAlignment="1" applyProtection="1">
      <alignment horizontal="left"/>
      <protection locked="0"/>
    </xf>
    <xf numFmtId="49" fontId="0" fillId="3" borderId="1" xfId="0" applyNumberFormat="1" applyFill="1" applyBorder="1" applyAlignment="1" applyProtection="1">
      <alignment horizontal="left" vertical="center"/>
      <protection locked="0"/>
    </xf>
    <xf numFmtId="44" fontId="0" fillId="0" borderId="1" xfId="0" applyNumberFormat="1" applyBorder="1"/>
    <xf numFmtId="0" fontId="0" fillId="0" borderId="3" xfId="0" applyBorder="1" applyProtection="1">
      <protection locked="0"/>
    </xf>
    <xf numFmtId="44" fontId="0" fillId="0" borderId="1" xfId="1" applyFont="1" applyBorder="1" applyProtection="1">
      <protection locked="0"/>
    </xf>
    <xf numFmtId="0" fontId="3" fillId="0" borderId="0" xfId="0" applyFont="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0" fillId="0" borderId="0" xfId="0" applyAlignment="1">
      <alignment vertical="center"/>
    </xf>
    <xf numFmtId="0" fontId="6" fillId="6" borderId="10" xfId="3" applyFont="1" applyFill="1" applyBorder="1"/>
    <xf numFmtId="0" fontId="6" fillId="6" borderId="18" xfId="3" applyFont="1" applyFill="1" applyBorder="1"/>
    <xf numFmtId="0" fontId="4" fillId="7" borderId="18" xfId="3" applyFill="1" applyBorder="1"/>
    <xf numFmtId="0" fontId="4" fillId="7" borderId="8" xfId="3" applyFill="1" applyBorder="1"/>
    <xf numFmtId="0" fontId="6" fillId="0" borderId="0" xfId="3" applyFont="1"/>
    <xf numFmtId="0" fontId="4" fillId="0" borderId="0" xfId="3"/>
    <xf numFmtId="0" fontId="7" fillId="8" borderId="11" xfId="3" applyFont="1" applyFill="1" applyBorder="1" applyAlignment="1">
      <alignment horizontal="right"/>
    </xf>
    <xf numFmtId="165" fontId="8" fillId="6" borderId="19" xfId="3" applyNumberFormat="1" applyFont="1" applyFill="1" applyBorder="1"/>
    <xf numFmtId="0" fontId="9" fillId="8" borderId="0" xfId="3" applyFont="1" applyFill="1" applyAlignment="1">
      <alignment horizontal="left"/>
    </xf>
    <xf numFmtId="0" fontId="6" fillId="6" borderId="0" xfId="3" applyFont="1" applyFill="1"/>
    <xf numFmtId="0" fontId="7" fillId="8" borderId="11" xfId="3" applyFont="1" applyFill="1" applyBorder="1"/>
    <xf numFmtId="166" fontId="8" fillId="6" borderId="0" xfId="3" applyNumberFormat="1" applyFont="1" applyFill="1"/>
    <xf numFmtId="0" fontId="11" fillId="8" borderId="0" xfId="3" applyFont="1" applyFill="1" applyAlignment="1">
      <alignment horizontal="left"/>
    </xf>
    <xf numFmtId="0" fontId="10" fillId="6" borderId="0" xfId="3" applyFont="1" applyFill="1" applyAlignment="1">
      <alignment wrapText="1"/>
    </xf>
    <xf numFmtId="0" fontId="12" fillId="8" borderId="7" xfId="3" applyFont="1" applyFill="1" applyBorder="1"/>
    <xf numFmtId="0" fontId="12" fillId="8" borderId="2" xfId="3" applyFont="1" applyFill="1" applyBorder="1"/>
    <xf numFmtId="0" fontId="12" fillId="8" borderId="2" xfId="3" applyFont="1" applyFill="1" applyBorder="1" applyAlignment="1">
      <alignment horizontal="center" wrapText="1"/>
    </xf>
    <xf numFmtId="0" fontId="12" fillId="8" borderId="5" xfId="3" applyFont="1" applyFill="1" applyBorder="1"/>
    <xf numFmtId="0" fontId="5" fillId="0" borderId="20" xfId="3" applyFont="1" applyBorder="1" applyAlignment="1" applyProtection="1">
      <alignment vertical="center" wrapText="1"/>
      <protection locked="0"/>
    </xf>
    <xf numFmtId="0" fontId="5" fillId="0" borderId="21" xfId="3" applyFont="1" applyBorder="1" applyAlignment="1" applyProtection="1">
      <alignment vertical="center" wrapText="1"/>
      <protection locked="0"/>
    </xf>
    <xf numFmtId="0" fontId="5" fillId="0" borderId="0" xfId="3" applyFont="1" applyAlignment="1">
      <alignment vertical="center"/>
    </xf>
    <xf numFmtId="0" fontId="12" fillId="0" borderId="0" xfId="3" applyFont="1"/>
    <xf numFmtId="0" fontId="14" fillId="6" borderId="0" xfId="0" applyFont="1" applyFill="1" applyAlignment="1">
      <alignment horizontal="center"/>
    </xf>
    <xf numFmtId="164" fontId="0" fillId="4" borderId="0" xfId="0" applyNumberFormat="1" applyFill="1" applyAlignment="1">
      <alignment horizontal="center" vertical="center"/>
    </xf>
    <xf numFmtId="0" fontId="2" fillId="0" borderId="0" xfId="0" applyFont="1" applyAlignment="1">
      <alignment horizontal="left"/>
    </xf>
    <xf numFmtId="0" fontId="2" fillId="3" borderId="1" xfId="0" applyFont="1" applyFill="1" applyBorder="1" applyAlignment="1" applyProtection="1">
      <alignment horizontal="left"/>
      <protection locked="0"/>
    </xf>
    <xf numFmtId="0" fontId="2" fillId="4" borderId="2" xfId="0" applyFont="1" applyFill="1" applyBorder="1" applyAlignment="1">
      <alignment horizontal="center"/>
    </xf>
    <xf numFmtId="0" fontId="0" fillId="4" borderId="0" xfId="0" applyFill="1" applyAlignment="1">
      <alignment horizontal="center"/>
    </xf>
    <xf numFmtId="0" fontId="0" fillId="4" borderId="0" xfId="0" applyFill="1" applyAlignment="1">
      <alignment horizontal="center" vertical="center"/>
    </xf>
    <xf numFmtId="0" fontId="0" fillId="0" borderId="3" xfId="0" applyBorder="1" applyAlignment="1" applyProtection="1">
      <alignment vertical="center" wrapText="1"/>
      <protection locked="0"/>
    </xf>
    <xf numFmtId="0" fontId="0" fillId="0" borderId="1" xfId="0" applyBorder="1" applyAlignment="1" applyProtection="1">
      <alignment vertical="center" wrapText="1"/>
      <protection locked="0"/>
    </xf>
    <xf numFmtId="44" fontId="0" fillId="0" borderId="1" xfId="1" applyFont="1" applyBorder="1" applyAlignment="1" applyProtection="1">
      <alignment vertical="center"/>
      <protection locked="0"/>
    </xf>
    <xf numFmtId="44" fontId="0" fillId="0" borderId="1" xfId="1" applyFont="1" applyBorder="1" applyAlignment="1">
      <alignment vertical="center"/>
    </xf>
    <xf numFmtId="0" fontId="0" fillId="0" borderId="1" xfId="0" applyBorder="1" applyAlignment="1" applyProtection="1">
      <alignment vertical="center"/>
      <protection locked="0"/>
    </xf>
    <xf numFmtId="44" fontId="0" fillId="0" borderId="1" xfId="1"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8" xfId="0" applyBorder="1" applyAlignment="1" applyProtection="1">
      <alignment vertical="center" wrapText="1"/>
      <protection locked="0"/>
    </xf>
    <xf numFmtId="44" fontId="0" fillId="0" borderId="9" xfId="1" applyFont="1" applyBorder="1" applyAlignment="1" applyProtection="1">
      <alignment vertical="center" wrapText="1"/>
      <protection locked="0"/>
    </xf>
    <xf numFmtId="0" fontId="0" fillId="0" borderId="10" xfId="0" applyBorder="1" applyAlignment="1" applyProtection="1">
      <alignment vertical="center" wrapText="1"/>
      <protection locked="0"/>
    </xf>
    <xf numFmtId="4" fontId="5" fillId="0" borderId="20" xfId="3" applyNumberFormat="1" applyFont="1" applyBorder="1" applyAlignment="1" applyProtection="1">
      <alignment horizontal="right" vertical="center" wrapText="1"/>
      <protection locked="0"/>
    </xf>
    <xf numFmtId="4" fontId="5" fillId="0" borderId="21" xfId="3" applyNumberFormat="1" applyFont="1" applyBorder="1" applyAlignment="1" applyProtection="1">
      <alignment horizontal="right" vertical="center" wrapText="1"/>
      <protection locked="0"/>
    </xf>
    <xf numFmtId="44" fontId="0" fillId="4" borderId="0" xfId="0" applyNumberFormat="1" applyFill="1" applyAlignment="1">
      <alignment horizontal="center"/>
    </xf>
    <xf numFmtId="44" fontId="0" fillId="4" borderId="0" xfId="0" applyNumberFormat="1" applyFill="1" applyAlignment="1">
      <alignment horizontal="center" vertical="center"/>
    </xf>
    <xf numFmtId="0" fontId="0" fillId="0" borderId="18" xfId="0" applyBorder="1" applyAlignment="1">
      <alignment horizontal="center"/>
    </xf>
    <xf numFmtId="0" fontId="0" fillId="0" borderId="8" xfId="0" applyBorder="1" applyAlignment="1">
      <alignment horizontal="center"/>
    </xf>
    <xf numFmtId="0" fontId="16" fillId="4" borderId="0" xfId="0" applyFont="1" applyFill="1" applyAlignment="1">
      <alignment horizontal="right"/>
    </xf>
    <xf numFmtId="0" fontId="3" fillId="0" borderId="0" xfId="0" applyFont="1" applyAlignment="1">
      <alignment horizontal="left"/>
    </xf>
    <xf numFmtId="0" fontId="10" fillId="6" borderId="12" xfId="3" applyFont="1" applyFill="1" applyBorder="1" applyAlignment="1">
      <alignment horizontal="center" vertical="top" wrapText="1"/>
    </xf>
    <xf numFmtId="0" fontId="2" fillId="0" borderId="0" xfId="0" applyFont="1" applyAlignment="1">
      <alignment horizontal="right"/>
    </xf>
    <xf numFmtId="0" fontId="17" fillId="6" borderId="11" xfId="3" applyFont="1" applyFill="1" applyBorder="1" applyAlignment="1">
      <alignment horizontal="right"/>
    </xf>
    <xf numFmtId="0" fontId="12" fillId="6" borderId="0" xfId="3" applyFont="1" applyFill="1" applyAlignment="1">
      <alignment wrapText="1"/>
    </xf>
    <xf numFmtId="165" fontId="17" fillId="6" borderId="0" xfId="3" applyNumberFormat="1" applyFont="1" applyFill="1" applyAlignment="1">
      <alignment vertical="top"/>
    </xf>
    <xf numFmtId="0" fontId="2" fillId="9" borderId="10" xfId="0" applyFont="1" applyFill="1" applyBorder="1"/>
    <xf numFmtId="0" fontId="0" fillId="9" borderId="8" xfId="0" applyFill="1" applyBorder="1"/>
    <xf numFmtId="0" fontId="2" fillId="9" borderId="7" xfId="0" applyFont="1" applyFill="1" applyBorder="1"/>
    <xf numFmtId="0" fontId="0" fillId="9" borderId="5" xfId="0" applyFill="1" applyBorder="1"/>
    <xf numFmtId="0" fontId="2" fillId="9" borderId="11" xfId="0" applyFont="1" applyFill="1" applyBorder="1"/>
    <xf numFmtId="0" fontId="0" fillId="9" borderId="12" xfId="0" applyFill="1" applyBorder="1"/>
    <xf numFmtId="0" fontId="2" fillId="9" borderId="11" xfId="0" applyFont="1" applyFill="1" applyBorder="1" applyAlignment="1">
      <alignment horizontal="right"/>
    </xf>
    <xf numFmtId="0" fontId="2" fillId="9" borderId="7" xfId="0" applyFont="1" applyFill="1" applyBorder="1" applyAlignment="1">
      <alignment horizontal="right"/>
    </xf>
    <xf numFmtId="0" fontId="0" fillId="0" borderId="0" xfId="0" applyAlignment="1">
      <alignment horizontal="left" indent="3"/>
    </xf>
    <xf numFmtId="0" fontId="18" fillId="0" borderId="0" xfId="4"/>
    <xf numFmtId="0" fontId="2" fillId="0" borderId="1" xfId="0" applyFont="1" applyBorder="1" applyAlignment="1">
      <alignment horizontal="center"/>
    </xf>
    <xf numFmtId="0" fontId="19" fillId="0" borderId="0" xfId="0" applyFont="1"/>
    <xf numFmtId="0" fontId="0" fillId="0" borderId="0" xfId="0" applyAlignment="1">
      <alignment horizontal="right"/>
    </xf>
    <xf numFmtId="0" fontId="2" fillId="0" borderId="0" xfId="0" applyFont="1" applyAlignment="1">
      <alignment horizontal="left" indent="2"/>
    </xf>
    <xf numFmtId="0" fontId="0" fillId="0" borderId="0" xfId="0" applyAlignment="1" applyProtection="1">
      <alignment horizontal="left"/>
      <protection locked="0"/>
    </xf>
    <xf numFmtId="0" fontId="2" fillId="0" borderId="4" xfId="0" applyFont="1" applyBorder="1"/>
    <xf numFmtId="0" fontId="0" fillId="0" borderId="3" xfId="0" applyBorder="1" applyAlignment="1" applyProtection="1">
      <alignment horizontal="left"/>
      <protection locked="0"/>
    </xf>
    <xf numFmtId="0" fontId="2" fillId="0" borderId="6" xfId="0" applyFont="1" applyBorder="1" applyAlignment="1">
      <alignment horizontal="left" vertical="top" wrapText="1" indent="3"/>
    </xf>
    <xf numFmtId="0" fontId="2" fillId="0" borderId="1" xfId="0" applyFont="1" applyBorder="1" applyAlignment="1">
      <alignment horizontal="left" indent="3"/>
    </xf>
    <xf numFmtId="0" fontId="2" fillId="10" borderId="0" xfId="0" applyFont="1" applyFill="1"/>
    <xf numFmtId="0" fontId="0" fillId="10" borderId="0" xfId="0" applyFill="1"/>
    <xf numFmtId="0" fontId="0" fillId="9" borderId="12" xfId="0" applyFill="1" applyBorder="1" applyAlignment="1">
      <alignment horizontal="left" vertical="top" wrapText="1"/>
    </xf>
    <xf numFmtId="0" fontId="3" fillId="0" borderId="6" xfId="0" applyFont="1" applyBorder="1" applyAlignment="1">
      <alignment vertical="center" wrapText="1"/>
    </xf>
    <xf numFmtId="0" fontId="2" fillId="0" borderId="0" xfId="0" applyFont="1" applyAlignment="1">
      <alignment vertical="top"/>
    </xf>
    <xf numFmtId="0" fontId="2" fillId="0" borderId="2" xfId="0" applyFont="1" applyBorder="1"/>
    <xf numFmtId="0" fontId="0" fillId="0" borderId="0" xfId="0" applyAlignment="1">
      <alignment wrapText="1"/>
    </xf>
    <xf numFmtId="0" fontId="0" fillId="0" borderId="0" xfId="0" applyAlignment="1">
      <alignment vertical="top"/>
    </xf>
    <xf numFmtId="0" fontId="2" fillId="0" borderId="9" xfId="0" applyFont="1" applyBorder="1" applyAlignment="1">
      <alignment horizontal="right"/>
    </xf>
    <xf numFmtId="44" fontId="0" fillId="3" borderId="9" xfId="1" applyFont="1" applyFill="1" applyBorder="1" applyAlignment="1" applyProtection="1">
      <alignment horizontal="left"/>
      <protection locked="0"/>
    </xf>
    <xf numFmtId="0" fontId="2" fillId="0" borderId="22" xfId="0" applyFont="1" applyBorder="1" applyAlignment="1">
      <alignment horizontal="right"/>
    </xf>
    <xf numFmtId="44" fontId="0" fillId="0" borderId="22" xfId="1" applyFont="1" applyBorder="1" applyAlignment="1">
      <alignment horizontal="left"/>
    </xf>
    <xf numFmtId="0" fontId="0" fillId="9" borderId="5" xfId="0" applyFill="1" applyBorder="1" applyAlignment="1">
      <alignment horizontal="left" vertical="top" wrapText="1" indent="3"/>
    </xf>
    <xf numFmtId="0" fontId="0" fillId="9" borderId="9" xfId="0" applyFill="1" applyBorder="1"/>
    <xf numFmtId="0" fontId="0" fillId="9" borderId="14" xfId="0" applyFill="1" applyBorder="1" applyAlignment="1">
      <alignment horizontal="left" indent="3"/>
    </xf>
    <xf numFmtId="0" fontId="0" fillId="9" borderId="6" xfId="0" applyFill="1" applyBorder="1" applyAlignment="1">
      <alignment horizontal="left" indent="3"/>
    </xf>
    <xf numFmtId="0" fontId="14" fillId="6" borderId="0" xfId="0" applyFont="1" applyFill="1" applyAlignment="1">
      <alignment horizontal="center"/>
    </xf>
    <xf numFmtId="0" fontId="0" fillId="0" borderId="1" xfId="0" applyBorder="1" applyAlignment="1">
      <alignment vertical="center" wrapText="1"/>
    </xf>
    <xf numFmtId="0" fontId="0" fillId="3" borderId="10"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0" borderId="0" xfId="0" applyAlignment="1">
      <alignment horizontal="left" vertical="top" wrapText="1"/>
    </xf>
    <xf numFmtId="0" fontId="2" fillId="0" borderId="4" xfId="0" applyFont="1" applyBorder="1" applyAlignment="1">
      <alignment horizontal="center"/>
    </xf>
    <xf numFmtId="0" fontId="2" fillId="0" borderId="3" xfId="0" applyFont="1" applyBorder="1" applyAlignment="1">
      <alignment horizontal="center"/>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167" fontId="2" fillId="3" borderId="4" xfId="0" applyNumberFormat="1" applyFont="1" applyFill="1" applyBorder="1" applyAlignment="1" applyProtection="1">
      <alignment horizontal="center"/>
      <protection locked="0"/>
    </xf>
    <xf numFmtId="167" fontId="2" fillId="3" borderId="3" xfId="0" applyNumberFormat="1" applyFont="1" applyFill="1" applyBorder="1" applyAlignment="1" applyProtection="1">
      <alignment horizontal="center"/>
      <protection locked="0"/>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0" fillId="0" borderId="1" xfId="0" applyBorder="1" applyAlignment="1">
      <alignment horizontal="left" vertical="center" wrapText="1"/>
    </xf>
    <xf numFmtId="0" fontId="0" fillId="3" borderId="1" xfId="0" applyFill="1" applyBorder="1" applyAlignment="1" applyProtection="1">
      <alignment horizontal="left" vertical="center"/>
      <protection locked="0"/>
    </xf>
    <xf numFmtId="0" fontId="20" fillId="0" borderId="1" xfId="0" applyFont="1" applyBorder="1" applyAlignment="1">
      <alignment horizontal="left" vertical="center" wrapText="1"/>
    </xf>
    <xf numFmtId="0" fontId="0" fillId="0" borderId="18"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wrapText="1"/>
    </xf>
    <xf numFmtId="0" fontId="2" fillId="0" borderId="1" xfId="0" applyFont="1" applyBorder="1" applyAlignment="1">
      <alignment horizontal="center"/>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2" xfId="0" applyFont="1" applyBorder="1" applyAlignment="1">
      <alignment horizontal="left" wrapText="1"/>
    </xf>
    <xf numFmtId="0" fontId="2" fillId="0" borderId="5" xfId="0" applyFont="1" applyBorder="1" applyAlignment="1">
      <alignment horizontal="left" wrapText="1"/>
    </xf>
    <xf numFmtId="0" fontId="0" fillId="0" borderId="18" xfId="0" applyBorder="1" applyAlignment="1">
      <alignment horizontal="left" vertical="top" wrapText="1"/>
    </xf>
    <xf numFmtId="0" fontId="15" fillId="2" borderId="2" xfId="0" applyFont="1" applyFill="1" applyBorder="1"/>
    <xf numFmtId="0" fontId="0" fillId="0" borderId="4" xfId="0" applyBorder="1" applyAlignment="1">
      <alignment vertical="center"/>
    </xf>
    <xf numFmtId="0" fontId="0" fillId="0" borderId="15" xfId="0" applyBorder="1" applyAlignment="1">
      <alignment vertical="center"/>
    </xf>
    <xf numFmtId="0" fontId="0" fillId="0" borderId="3" xfId="0" applyBorder="1" applyAlignment="1">
      <alignment vertical="center"/>
    </xf>
    <xf numFmtId="0" fontId="0" fillId="0" borderId="4" xfId="0" applyBorder="1" applyAlignment="1">
      <alignment horizontal="left" vertical="center"/>
    </xf>
    <xf numFmtId="0" fontId="0" fillId="0" borderId="15" xfId="0" applyBorder="1" applyAlignment="1">
      <alignment horizontal="left" vertical="center"/>
    </xf>
    <xf numFmtId="0" fontId="0" fillId="0" borderId="3" xfId="0" applyBorder="1" applyAlignment="1">
      <alignment horizontal="left" vertical="center"/>
    </xf>
    <xf numFmtId="0" fontId="15" fillId="2" borderId="0" xfId="0" applyFont="1" applyFill="1"/>
    <xf numFmtId="0" fontId="3" fillId="0" borderId="18" xfId="0" applyFont="1" applyBorder="1" applyAlignment="1">
      <alignment horizontal="center" vertical="top" wrapText="1"/>
    </xf>
    <xf numFmtId="0" fontId="3" fillId="0" borderId="0" xfId="0" applyFont="1" applyAlignment="1">
      <alignment horizontal="center" vertical="top" wrapText="1"/>
    </xf>
    <xf numFmtId="0" fontId="11" fillId="5" borderId="1" xfId="3" applyFont="1" applyFill="1" applyBorder="1" applyAlignment="1">
      <alignment horizontal="left" vertical="top" wrapText="1"/>
    </xf>
    <xf numFmtId="0" fontId="4" fillId="5" borderId="4" xfId="3" applyFill="1" applyBorder="1"/>
    <xf numFmtId="0" fontId="4" fillId="5" borderId="15" xfId="3" applyFill="1" applyBorder="1"/>
    <xf numFmtId="0" fontId="4" fillId="5" borderId="3" xfId="3" applyFill="1" applyBorder="1"/>
    <xf numFmtId="0" fontId="4" fillId="5" borderId="1" xfId="3" applyFill="1" applyBorder="1"/>
    <xf numFmtId="0" fontId="10" fillId="6" borderId="12" xfId="3" applyFont="1" applyFill="1" applyBorder="1" applyAlignment="1">
      <alignment horizontal="center" vertical="top" wrapText="1"/>
    </xf>
  </cellXfs>
  <cellStyles count="5">
    <cellStyle name="Currency" xfId="1" builtinId="4"/>
    <cellStyle name="Hyperlink" xfId="4" builtinId="8"/>
    <cellStyle name="Normal" xfId="0" builtinId="0"/>
    <cellStyle name="Normal 2" xfId="3" xr:uid="{5855C787-C092-4988-8168-C92CB352CA21}"/>
    <cellStyle name="Percent" xfId="2" builtinId="5"/>
  </cellStyles>
  <dxfs count="104">
    <dxf>
      <fill>
        <patternFill>
          <bgColor rgb="FF92D050"/>
        </patternFill>
      </fill>
    </dxf>
    <dxf>
      <fill>
        <patternFill>
          <bgColor rgb="FF92D05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92D050"/>
        </patternFill>
      </fill>
    </dxf>
    <dxf>
      <fill>
        <patternFill>
          <bgColor rgb="FF92D050"/>
        </patternFill>
      </fill>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outline="0">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0" indent="0" justifyLastLine="0" shrinkToFit="0" readingOrder="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lightUp">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ill>
        <patternFill patternType="lightUp">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1" indent="0" justifyLastLine="0" shrinkToFit="0" readingOrder="0"/>
      <protection locked="0" hidden="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1" indent="0" justifyLastLine="0" shrinkToFit="0" readingOrder="0"/>
      <protection locked="0" hidden="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0" hidden="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outline="0">
        <left style="thin">
          <color indexed="64"/>
        </left>
        <right style="thin">
          <color indexed="64"/>
        </right>
        <top style="thin">
          <color indexed="64"/>
        </top>
        <bottom style="thin">
          <color indexed="64"/>
        </bottom>
      </border>
    </dxf>
    <dxf>
      <numFmt numFmtId="34" formatCode="_(&quot;$&quot;* #,##0.00_);_(&quot;$&quot;* \(#,##0.00\);_(&quot;$&quot;* &quot;-&quot;??_);_(@_)"/>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using/ESG-HPP-THP/EHH%202020-2021/2020-2021%20Application%20Materials/EHH%20Consolidated%20Budget%20&amp;%20Match%20-%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Budget"/>
      <sheetName val="Detailed Match"/>
      <sheetName val="Sheet1"/>
    </sheetNames>
    <sheetDataSet>
      <sheetData sheetId="0">
        <row r="17">
          <cell r="B17">
            <v>0</v>
          </cell>
        </row>
      </sheetData>
      <sheetData sheetId="1"/>
      <sheetData sheetId="2">
        <row r="2">
          <cell r="A2" t="str">
            <v>Street_Outreach</v>
          </cell>
        </row>
        <row r="3">
          <cell r="A3" t="str">
            <v>Shelter_Services</v>
          </cell>
        </row>
        <row r="4">
          <cell r="A4" t="str">
            <v>Shelter_Operations</v>
          </cell>
        </row>
        <row r="5">
          <cell r="A5" t="str">
            <v>Shelter_Motel_Vouchers</v>
          </cell>
        </row>
        <row r="6">
          <cell r="A6" t="str">
            <v>Shelter_Rehabilitation</v>
          </cell>
        </row>
        <row r="7">
          <cell r="A7" t="str">
            <v>Prevention_Housing_Payments</v>
          </cell>
        </row>
        <row r="8">
          <cell r="A8" t="str">
            <v>Prevention_Housing_Services</v>
          </cell>
        </row>
        <row r="9">
          <cell r="A9" t="str">
            <v>ReHousing_Housing_Payments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52E8F31-3B9F-4E79-8564-8D334B677BFC}" name="Table28" displayName="Table28" ref="A5:E15" totalsRowShown="0" headerRowDxfId="103" headerRowBorderDxfId="102" tableBorderDxfId="101" totalsRowBorderDxfId="100">
  <tableColumns count="5">
    <tableColumn id="1" xr3:uid="{D94FC51B-D349-473B-8C77-F0FD3FA8874B}" name="Agency Name" dataDxfId="99"/>
    <tableColumn id="8" xr3:uid="{955CFC5F-2F86-4503-A5D9-5B755E5B5373}" name="ESG Award" dataDxfId="98" dataCellStyle="Currency"/>
    <tableColumn id="9" xr3:uid="{91210197-1201-45B4-B038-F3F8AE847B43}" name="HPP Award" dataDxfId="97" dataCellStyle="Currency"/>
    <tableColumn id="10" xr3:uid="{49921FDE-BCFB-4143-A33D-26CA61CECA3E}" name="Total Award" dataDxfId="96" dataCellStyle="Currency">
      <calculatedColumnFormula>SUM(Table28[[#This Row],[ESG Award]:[HPP Award]])</calculatedColumnFormula>
    </tableColumn>
    <tableColumn id="3" xr3:uid="{F4769F0A-C7E8-4D2D-87F0-83B9DBF6F3B7}" name="Will HPP used as match to ESG?" dataDxfId="9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7245203-8C26-4219-B465-91A8C3906E8A}" name="Table2710" displayName="Table2710" ref="A21:B31" totalsRowShown="0" headerRowDxfId="94" dataDxfId="92" headerRowBorderDxfId="93" tableBorderDxfId="91" totalsRowBorderDxfId="90">
  <tableColumns count="2">
    <tableColumn id="1" xr3:uid="{A290CF11-8739-4EF6-B400-276009C1B59A}" name="Agency Name" dataDxfId="89"/>
    <tableColumn id="8" xr3:uid="{2EBF7DBC-AF14-4C7C-BAD4-FCAAD935D6DA}" name="ESG Award" dataDxfId="88" dataCellStyle="Currency"/>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870A767-9CE4-43A8-9AC9-622FD925EE86}" name="Table26" displayName="Table26" ref="A5:K15" totalsRowShown="0" headerRowDxfId="87" dataDxfId="85" headerRowBorderDxfId="86" tableBorderDxfId="84" totalsRowBorderDxfId="83">
  <tableColumns count="11">
    <tableColumn id="1" xr3:uid="{D5436295-5D12-42D8-BC76-383D2C932821}" name="Agency Name" dataDxfId="82"/>
    <tableColumn id="3" xr3:uid="{8B215919-E6C9-4D20-A786-E10623897C28}" name="Project Name" dataDxfId="81"/>
    <tableColumn id="4" xr3:uid="{D429778F-A753-4386-8601-C2B35C3697BD}" name="Project Contact Name" dataDxfId="80"/>
    <tableColumn id="5" xr3:uid="{A5E04062-645F-40B5-91E2-67A5600ADF71}" name="Project Contact Title" dataDxfId="79"/>
    <tableColumn id="6" xr3:uid="{688AAB3E-833C-4E82-ACCA-8ADFA6752976}" name="Project Contact Email" dataDxfId="78"/>
    <tableColumn id="7" xr3:uid="{553784A5-7452-414C-9A09-4CFA9F5825B4}" name="Counties Served" dataDxfId="77"/>
    <tableColumn id="8" xr3:uid="{94FE39DE-A7E5-45C0-BB81-6B4F3A785BA9}" name="ESG Award" dataDxfId="76" dataCellStyle="Currency"/>
    <tableColumn id="11" xr3:uid="{2889CB62-3BBE-4D36-ABA5-27E9AC5A4EF7}" name="Population Served" dataDxfId="75"/>
    <tableColumn id="9" xr3:uid="{7261D304-8D07-49CE-8B7F-4F0ACAA0AD77}" name="Database" dataDxfId="74"/>
    <tableColumn id="15" xr3:uid="{2C6691B9-235B-4676-80F7-10CBA8FAA161}" name="HMIS Project Name/ID" dataDxfId="73"/>
    <tableColumn id="2" xr3:uid="{245BA9D9-89C7-4D15-93E5-7BF2FE7EAE3E}" name="Notes" dataDxfId="72"/>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81893A-D0BD-4A19-B2AC-AA94497505D2}" name="Table25" displayName="Table25" ref="A5:T22" totalsRowShown="0" headerRowDxfId="71" dataDxfId="69" headerRowBorderDxfId="70" tableBorderDxfId="68" totalsRowBorderDxfId="67">
  <tableColumns count="20">
    <tableColumn id="1" xr3:uid="{8135E8F2-BAB5-483A-BB4F-96DF2AC1E6FC}" name="Agency Name" dataDxfId="66"/>
    <tableColumn id="3" xr3:uid="{48897719-A9B4-4879-B8AA-938716E9DE46}" name="Project Name" dataDxfId="65"/>
    <tableColumn id="4" xr3:uid="{1DDFBB17-C982-41F5-8FE3-44E3CE755A2A}" name="Project Contact Name" dataDxfId="64"/>
    <tableColumn id="5" xr3:uid="{0E15525B-4823-4EEE-8D97-500FDE05FDC5}" name="Project Contact Title" dataDxfId="63"/>
    <tableColumn id="6" xr3:uid="{2E04F1D9-1ABF-4753-A91F-77CAF465CF98}" name="Project Contact Email" dataDxfId="62"/>
    <tableColumn id="7" xr3:uid="{A6E59118-0BFF-4194-BEC6-A355524C5EFE}" name="Counties Served" dataDxfId="61"/>
    <tableColumn id="8" xr3:uid="{D09A19DC-E44B-4733-BFEB-F063CF0F4445}" name="ESG Award" dataDxfId="60" dataCellStyle="Currency"/>
    <tableColumn id="15" xr3:uid="{3E3A0055-8B81-48D6-9EAC-6DA87D52585C}" name="Project Type" dataDxfId="59" dataCellStyle="Currency"/>
    <tableColumn id="14" xr3:uid="{21D8803C-F90E-4CF5-B643-6A2736B354CF}" name="Location (city/county)" dataDxfId="58" dataCellStyle="Currency"/>
    <tableColumn id="16" xr3:uid="{5546DE89-6A3F-483D-A2F6-0817D0D54410}" name="Facility Type" dataDxfId="57" dataCellStyle="Currency"/>
    <tableColumn id="11" xr3:uid="{69262E64-6B79-43AD-894A-18D23B8A0C33}" name="Population Served" dataDxfId="56"/>
    <tableColumn id="9" xr3:uid="{7C7423AC-BF29-416E-A7AA-A71D9347BD7C}" name="If serving only a single gender: Does the facility have shared sleeping and/or bathing areas?" dataDxfId="55"/>
    <tableColumn id="10" xr3:uid="{21D74B19-4CF8-49F2-9197-275F3921B99C}" name="If only serving youth: Does the shelter provide  services that specifically serve the distinctive/individualized needs/challenges faced by homeless or at-risk youth?" dataDxfId="54"/>
    <tableColumn id="18" xr3:uid="{D14BE38F-BE33-44AF-A3FB-0754E8F7A669}" name="Availability" dataDxfId="53"/>
    <tableColumn id="13" xr3:uid="{71AEE77E-13D2-47FB-A507-D138B43E137E}" name="Describe Any Intake Requirements (e.g. sobriety, no criminal history, etc)" dataDxfId="52"/>
    <tableColumn id="12" xr3:uid="{57690032-1702-4386-9B7B-A97C30CACE2B}" name="Will the project use ESG for shelter operations?*" dataDxfId="51"/>
    <tableColumn id="17" xr3:uid="{06CE1E4E-DB33-4196-B5AC-A32F4979E7A2}" name="Will the project use ESG for shelter renovation?**" dataDxfId="50"/>
    <tableColumn id="2" xr3:uid="{C2E1D6AE-91FE-487C-9788-C991088A12BC}" name="Database" dataDxfId="49"/>
    <tableColumn id="20" xr3:uid="{395D0640-26B0-4829-B3EE-0DD542EAD47E}" name="HMIS Project Name/ID" dataDxfId="48"/>
    <tableColumn id="19" xr3:uid="{1804829F-0296-4AB7-A40F-2E71E3059445}" name="Notes" dataDxfId="47"/>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4E469B-BB27-46BC-ABF0-7C5F70E3885D}" name="Table24" displayName="Table24" ref="A5:O15" totalsRowShown="0" headerRowDxfId="46" dataDxfId="44" headerRowBorderDxfId="45" tableBorderDxfId="43" totalsRowBorderDxfId="42">
  <tableColumns count="15">
    <tableColumn id="1" xr3:uid="{05999BC0-EDA2-4CF1-9280-D89BB08155E5}" name="Agency Name" dataDxfId="41"/>
    <tableColumn id="3" xr3:uid="{14A4E74C-75A8-4DED-9EC8-691B084AF6CE}" name="Project Name" dataDxfId="40"/>
    <tableColumn id="4" xr3:uid="{A0DC5D75-7B69-455A-9020-FF840AE7773F}" name="Project Contact Name" dataDxfId="39"/>
    <tableColumn id="5" xr3:uid="{58E85BCE-F8D1-466B-9802-465A9BC4BCC0}" name="Project Contact Title" dataDxfId="38"/>
    <tableColumn id="6" xr3:uid="{0F95FEE8-E1F0-4B6B-92AA-DA26DAD60205}" name="Project Contact Email" dataDxfId="37"/>
    <tableColumn id="7" xr3:uid="{2E628AA8-F336-43FF-A624-4D30203EA88F}" name="Counties Served" dataDxfId="36"/>
    <tableColumn id="8" xr3:uid="{B3EA9473-7BC7-424D-A797-E211D5E495FD}" name="ESG Award" dataDxfId="35" dataCellStyle="Currency"/>
    <tableColumn id="9" xr3:uid="{AA1DE261-635C-4861-A97E-3B51FA34F45D}" name="HPP Award" dataDxfId="34" dataCellStyle="Currency"/>
    <tableColumn id="10" xr3:uid="{CB0842ED-2FD2-49D6-BE08-31C17205B8E0}" name="Total Award" dataDxfId="33" dataCellStyle="Currency">
      <calculatedColumnFormula>SUM(Table24[[#This Row],[ESG Award]:[HPP Award]])</calculatedColumnFormula>
    </tableColumn>
    <tableColumn id="2" xr3:uid="{740BFD29-AD40-465A-B9FB-6A997E392F7B}" name="Will HPP used as match to ESG?" dataDxfId="32" dataCellStyle="Currency"/>
    <tableColumn id="11" xr3:uid="{E1194A4A-EBF4-4090-9729-A94AB69C839E}" name="Population Served" dataDxfId="31"/>
    <tableColumn id="13" xr3:uid="{6EAD527F-67A8-4ACB-A80E-D86761184C54}" name="Type of Assistance" dataDxfId="30"/>
    <tableColumn id="16" xr3:uid="{4A0F7391-71B6-4640-A0AA-B13D02393127}" name="Database" dataDxfId="29"/>
    <tableColumn id="14" xr3:uid="{A34B6E8E-84C4-495D-B699-2B6760C150D9}" name="HMIS Project Name/ID" dataDxfId="28"/>
    <tableColumn id="15" xr3:uid="{01C08D7E-978B-4A11-B422-0C34C82C355A}" name="Notes" dataDxfId="27"/>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371229-634F-40AF-B3CD-0DDA7876ADD5}" name="Table2" displayName="Table2" ref="A5:N15" totalsRowShown="0" headerRowDxfId="26" dataDxfId="24" headerRowBorderDxfId="25" tableBorderDxfId="23" totalsRowBorderDxfId="22">
  <tableColumns count="14">
    <tableColumn id="1" xr3:uid="{DDFF9772-C627-4716-8861-A7299DC7886E}" name="Agency Name" dataDxfId="21"/>
    <tableColumn id="3" xr3:uid="{EBE78D55-9358-4B1E-AF5C-4D1E1C7C194F}" name="Project Name" dataDxfId="20"/>
    <tableColumn id="4" xr3:uid="{458F3A03-F000-4EDD-A23C-AA0580616C5A}" name="Project Contact Name" dataDxfId="19"/>
    <tableColumn id="5" xr3:uid="{BE0313CB-30E3-43A6-9056-38A1EF921562}" name="Project Contact Title" dataDxfId="18"/>
    <tableColumn id="6" xr3:uid="{963C5D2B-078E-4532-A5E0-9B7B8A1B8765}" name="Project Contact Email" dataDxfId="17"/>
    <tableColumn id="7" xr3:uid="{9398EAAB-7708-40DA-BB31-6F6C03D3042D}" name="Counties Served" dataDxfId="16"/>
    <tableColumn id="8" xr3:uid="{6D326B0D-EC13-4538-92D8-09D7E1046D10}" name="ESG Award" dataDxfId="15" dataCellStyle="Currency"/>
    <tableColumn id="9" xr3:uid="{07C440B3-1D89-403F-84DB-1EA4949FDCB8}" name="HPP Award" dataDxfId="14" dataCellStyle="Currency"/>
    <tableColumn id="10" xr3:uid="{741CB059-C9C1-42DC-B05F-8BB3033A3114}" name="Total Award" dataDxfId="13" dataCellStyle="Currency">
      <calculatedColumnFormula>SUM(Table2[[#This Row],[ESG Award]:[HPP Award]])</calculatedColumnFormula>
    </tableColumn>
    <tableColumn id="2" xr3:uid="{2D17E56F-C682-4A99-A678-969CEE65AF8D}" name="Will HPP used as match to ESG?" dataDxfId="12" dataCellStyle="Currency"/>
    <tableColumn id="11" xr3:uid="{144CD276-7081-4434-A2B3-F7627F932CBC}" name="Population Served" dataDxfId="11"/>
    <tableColumn id="16" xr3:uid="{9D34FCA5-6082-4286-B4B9-B8A9E1C34823}" name="Database" dataDxfId="10"/>
    <tableColumn id="14" xr3:uid="{6335BD37-43B2-4B10-B12A-7E3EE6EDABDB}" name="HMIS Project Name/ID" dataDxfId="9"/>
    <tableColumn id="15" xr3:uid="{B02E4163-38FC-4116-82F1-1296151E324E}" name="Notes" dataDxfId="8"/>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rah.isaak@wisconsin.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6BA9-18D1-434A-8EFA-5CACBE124FC2}">
  <dimension ref="A1:B36"/>
  <sheetViews>
    <sheetView showGridLines="0" tabSelected="1" workbookViewId="0">
      <selection activeCell="A41" sqref="A41"/>
    </sheetView>
  </sheetViews>
  <sheetFormatPr defaultRowHeight="15" x14ac:dyDescent="0.25"/>
  <cols>
    <col min="1" max="1" width="17" style="1" bestFit="1" customWidth="1"/>
    <col min="2" max="2" width="138" bestFit="1" customWidth="1"/>
  </cols>
  <sheetData>
    <row r="1" spans="1:2" ht="18.75" x14ac:dyDescent="0.3">
      <c r="A1" s="134" t="s">
        <v>154</v>
      </c>
      <c r="B1" s="134"/>
    </row>
    <row r="2" spans="1:2" ht="9" customHeight="1" x14ac:dyDescent="0.25"/>
    <row r="3" spans="1:2" x14ac:dyDescent="0.25">
      <c r="A3" s="1" t="s">
        <v>98</v>
      </c>
      <c r="B3" s="1" t="s">
        <v>179</v>
      </c>
    </row>
    <row r="4" spans="1:2" x14ac:dyDescent="0.25">
      <c r="A4" s="1" t="s">
        <v>99</v>
      </c>
      <c r="B4" s="108" t="s">
        <v>100</v>
      </c>
    </row>
    <row r="6" spans="1:2" x14ac:dyDescent="0.25">
      <c r="A6" s="1" t="s">
        <v>84</v>
      </c>
    </row>
    <row r="7" spans="1:2" x14ac:dyDescent="0.25">
      <c r="A7" s="99" t="s">
        <v>77</v>
      </c>
      <c r="B7" s="100" t="s">
        <v>80</v>
      </c>
    </row>
    <row r="8" spans="1:2" x14ac:dyDescent="0.25">
      <c r="A8" s="103"/>
      <c r="B8" s="104" t="s">
        <v>81</v>
      </c>
    </row>
    <row r="9" spans="1:2" x14ac:dyDescent="0.25">
      <c r="A9" s="101"/>
      <c r="B9" s="102" t="s">
        <v>92</v>
      </c>
    </row>
    <row r="11" spans="1:2" x14ac:dyDescent="0.25">
      <c r="A11" s="99" t="s">
        <v>0</v>
      </c>
      <c r="B11" s="100" t="s">
        <v>88</v>
      </c>
    </row>
    <row r="12" spans="1:2" x14ac:dyDescent="0.25">
      <c r="A12" s="103"/>
      <c r="B12" s="104" t="s">
        <v>82</v>
      </c>
    </row>
    <row r="13" spans="1:2" x14ac:dyDescent="0.25">
      <c r="A13" s="101"/>
      <c r="B13" s="102" t="s">
        <v>83</v>
      </c>
    </row>
    <row r="15" spans="1:2" x14ac:dyDescent="0.25">
      <c r="A15" s="99" t="s">
        <v>78</v>
      </c>
      <c r="B15" s="100" t="s">
        <v>149</v>
      </c>
    </row>
    <row r="16" spans="1:2" x14ac:dyDescent="0.25">
      <c r="A16" s="103"/>
      <c r="B16" s="104" t="s">
        <v>166</v>
      </c>
    </row>
    <row r="17" spans="1:2" x14ac:dyDescent="0.25">
      <c r="A17" s="103"/>
      <c r="B17" s="104" t="s">
        <v>86</v>
      </c>
    </row>
    <row r="18" spans="1:2" x14ac:dyDescent="0.25">
      <c r="A18" s="101"/>
      <c r="B18" s="102" t="s">
        <v>101</v>
      </c>
    </row>
    <row r="20" spans="1:2" x14ac:dyDescent="0.25">
      <c r="A20" s="99" t="s">
        <v>87</v>
      </c>
      <c r="B20" s="100" t="s">
        <v>178</v>
      </c>
    </row>
    <row r="21" spans="1:2" x14ac:dyDescent="0.25">
      <c r="A21" s="105"/>
      <c r="B21" s="120" t="s">
        <v>104</v>
      </c>
    </row>
    <row r="22" spans="1:2" x14ac:dyDescent="0.25">
      <c r="A22" s="106"/>
      <c r="B22" s="130" t="s">
        <v>103</v>
      </c>
    </row>
    <row r="23" spans="1:2" x14ac:dyDescent="0.25">
      <c r="A23" s="95"/>
    </row>
    <row r="24" spans="1:2" x14ac:dyDescent="0.25">
      <c r="A24" s="99" t="s">
        <v>79</v>
      </c>
      <c r="B24" s="100" t="s">
        <v>102</v>
      </c>
    </row>
    <row r="25" spans="1:2" x14ac:dyDescent="0.25">
      <c r="A25" s="101"/>
      <c r="B25" s="102" t="s">
        <v>95</v>
      </c>
    </row>
    <row r="26" spans="1:2" x14ac:dyDescent="0.25">
      <c r="A26" s="95"/>
    </row>
    <row r="27" spans="1:2" x14ac:dyDescent="0.25">
      <c r="A27" s="69" t="s">
        <v>93</v>
      </c>
    </row>
    <row r="28" spans="1:2" x14ac:dyDescent="0.25">
      <c r="A28" s="131" t="s">
        <v>94</v>
      </c>
      <c r="B28" s="100"/>
    </row>
    <row r="29" spans="1:2" x14ac:dyDescent="0.25">
      <c r="A29" s="132" t="s">
        <v>96</v>
      </c>
      <c r="B29" s="104"/>
    </row>
    <row r="30" spans="1:2" x14ac:dyDescent="0.25">
      <c r="A30" s="132" t="s">
        <v>97</v>
      </c>
      <c r="B30" s="104"/>
    </row>
    <row r="31" spans="1:2" x14ac:dyDescent="0.25">
      <c r="A31" s="132" t="s">
        <v>180</v>
      </c>
      <c r="B31" s="104"/>
    </row>
    <row r="32" spans="1:2" x14ac:dyDescent="0.25">
      <c r="A32" s="132" t="s">
        <v>173</v>
      </c>
      <c r="B32" s="104"/>
    </row>
    <row r="33" spans="1:2" x14ac:dyDescent="0.25">
      <c r="A33" s="132" t="s">
        <v>174</v>
      </c>
      <c r="B33" s="104"/>
    </row>
    <row r="34" spans="1:2" x14ac:dyDescent="0.25">
      <c r="A34" s="132" t="s">
        <v>175</v>
      </c>
      <c r="B34" s="104"/>
    </row>
    <row r="35" spans="1:2" x14ac:dyDescent="0.25">
      <c r="A35" s="133" t="s">
        <v>176</v>
      </c>
      <c r="B35" s="102"/>
    </row>
    <row r="36" spans="1:2" x14ac:dyDescent="0.25">
      <c r="B36" s="107"/>
    </row>
  </sheetData>
  <sheetProtection sheet="1" objects="1" scenarios="1" selectLockedCells="1"/>
  <mergeCells count="1">
    <mergeCell ref="A1:B1"/>
  </mergeCells>
  <hyperlinks>
    <hyperlink ref="B4" r:id="rId1" xr:uid="{FEA7BAA1-29E6-475F-9EFD-AD1F1901E18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54D7A-3302-4A9D-9B97-7FD32845CB94}">
  <sheetPr>
    <pageSetUpPr fitToPage="1"/>
  </sheetPr>
  <dimension ref="A1:AB38"/>
  <sheetViews>
    <sheetView showGridLines="0" zoomScaleNormal="100" workbookViewId="0">
      <pane ySplit="9" topLeftCell="A10" activePane="bottomLeft" state="frozen"/>
      <selection pane="bottomLeft" activeCell="A10" sqref="A10"/>
    </sheetView>
  </sheetViews>
  <sheetFormatPr defaultColWidth="8.7109375" defaultRowHeight="12.75" x14ac:dyDescent="0.2"/>
  <cols>
    <col min="1" max="1" width="43" style="50" customWidth="1"/>
    <col min="2" max="2" width="16.42578125" style="50" bestFit="1" customWidth="1"/>
    <col min="3" max="3" width="34.140625" style="50" bestFit="1" customWidth="1"/>
    <col min="4" max="4" width="15.140625" style="50" customWidth="1"/>
    <col min="5" max="5" width="61" style="50" customWidth="1"/>
    <col min="6" max="24" width="8.7109375" style="50"/>
    <col min="25" max="25" width="24.42578125" style="50" customWidth="1"/>
    <col min="26" max="16384" width="8.7109375" style="50"/>
  </cols>
  <sheetData>
    <row r="1" spans="1:28" ht="53.1" customHeight="1" x14ac:dyDescent="0.2">
      <c r="A1" s="179" t="s">
        <v>153</v>
      </c>
      <c r="B1" s="179"/>
      <c r="C1" s="179"/>
      <c r="D1" s="179"/>
      <c r="E1" s="179"/>
    </row>
    <row r="2" spans="1:28" x14ac:dyDescent="0.2">
      <c r="A2" s="180" t="s">
        <v>53</v>
      </c>
      <c r="B2" s="181"/>
      <c r="C2" s="181"/>
      <c r="D2" s="181"/>
      <c r="E2" s="182"/>
      <c r="Y2" s="66"/>
    </row>
    <row r="3" spans="1:28" x14ac:dyDescent="0.2">
      <c r="A3" s="183" t="s">
        <v>72</v>
      </c>
      <c r="B3" s="183"/>
      <c r="C3" s="183"/>
      <c r="D3" s="183"/>
      <c r="E3" s="183"/>
      <c r="Y3" s="66"/>
    </row>
    <row r="4" spans="1:28" s="49" customFormat="1" ht="6.75" customHeight="1" thickBot="1" x14ac:dyDescent="0.25">
      <c r="A4" s="45"/>
      <c r="B4" s="46"/>
      <c r="C4" s="46"/>
      <c r="D4" s="47"/>
      <c r="E4" s="48"/>
      <c r="X4" s="50"/>
      <c r="AA4" s="50"/>
    </row>
    <row r="5" spans="1:28" s="49" customFormat="1" ht="18.75" customHeight="1" thickBot="1" x14ac:dyDescent="0.3">
      <c r="A5" s="51" t="s">
        <v>54</v>
      </c>
      <c r="B5" s="52">
        <f>'FUNDING SUMMARY'!F4</f>
        <v>0</v>
      </c>
      <c r="C5" s="53" t="s">
        <v>60</v>
      </c>
      <c r="D5" s="54"/>
      <c r="E5" s="184" t="s">
        <v>55</v>
      </c>
      <c r="X5" s="50"/>
      <c r="AA5" s="50"/>
    </row>
    <row r="6" spans="1:28" s="49" customFormat="1" ht="5.25" customHeight="1" thickBot="1" x14ac:dyDescent="0.3">
      <c r="A6" s="55"/>
      <c r="B6" s="56"/>
      <c r="C6" s="57"/>
      <c r="D6" s="54"/>
      <c r="E6" s="184"/>
      <c r="X6" s="50"/>
      <c r="AA6" s="50"/>
    </row>
    <row r="7" spans="1:28" s="49" customFormat="1" ht="18.75" customHeight="1" thickBot="1" x14ac:dyDescent="0.25">
      <c r="A7" s="96"/>
      <c r="B7" s="52">
        <f>SUM(B10:B38)</f>
        <v>0</v>
      </c>
      <c r="C7" s="53" t="s">
        <v>61</v>
      </c>
      <c r="D7" s="58"/>
      <c r="E7" s="184"/>
      <c r="Y7" s="50"/>
      <c r="AB7" s="50"/>
    </row>
    <row r="8" spans="1:28" s="49" customFormat="1" ht="18" customHeight="1" x14ac:dyDescent="0.2">
      <c r="A8" s="96"/>
      <c r="B8" s="98" t="s">
        <v>89</v>
      </c>
      <c r="C8" s="53"/>
      <c r="D8" s="97" t="s">
        <v>90</v>
      </c>
      <c r="E8" s="94"/>
      <c r="Y8" s="50"/>
      <c r="AB8" s="50"/>
    </row>
    <row r="9" spans="1:28" s="49" customFormat="1" x14ac:dyDescent="0.2">
      <c r="A9" s="59" t="s">
        <v>2</v>
      </c>
      <c r="B9" s="60" t="s">
        <v>56</v>
      </c>
      <c r="C9" s="60" t="s">
        <v>57</v>
      </c>
      <c r="D9" s="61" t="s">
        <v>91</v>
      </c>
      <c r="E9" s="62" t="s">
        <v>58</v>
      </c>
      <c r="AB9" s="50"/>
    </row>
    <row r="10" spans="1:28" s="65" customFormat="1" ht="15.95" customHeight="1" x14ac:dyDescent="0.25">
      <c r="A10" s="63"/>
      <c r="B10" s="86"/>
      <c r="C10" s="63"/>
      <c r="D10" s="63"/>
      <c r="E10" s="63"/>
    </row>
    <row r="11" spans="1:28" s="65" customFormat="1" ht="15.95" customHeight="1" x14ac:dyDescent="0.25">
      <c r="A11" s="64"/>
      <c r="B11" s="87"/>
      <c r="C11" s="64"/>
      <c r="D11" s="63"/>
      <c r="E11" s="64"/>
    </row>
    <row r="12" spans="1:28" s="65" customFormat="1" ht="15.95" customHeight="1" x14ac:dyDescent="0.25">
      <c r="A12" s="64"/>
      <c r="B12" s="87"/>
      <c r="C12" s="64"/>
      <c r="D12" s="63"/>
      <c r="E12" s="64"/>
    </row>
    <row r="13" spans="1:28" s="65" customFormat="1" ht="15.95" customHeight="1" x14ac:dyDescent="0.25">
      <c r="A13" s="64"/>
      <c r="B13" s="87"/>
      <c r="C13" s="64"/>
      <c r="D13" s="63"/>
      <c r="E13" s="64"/>
    </row>
    <row r="14" spans="1:28" s="65" customFormat="1" ht="15.95" customHeight="1" x14ac:dyDescent="0.25">
      <c r="A14" s="64"/>
      <c r="B14" s="87"/>
      <c r="C14" s="64"/>
      <c r="D14" s="63"/>
      <c r="E14" s="64"/>
    </row>
    <row r="15" spans="1:28" s="65" customFormat="1" ht="15.95" customHeight="1" x14ac:dyDescent="0.25">
      <c r="A15" s="64"/>
      <c r="B15" s="87"/>
      <c r="C15" s="64"/>
      <c r="D15" s="63"/>
      <c r="E15" s="64" t="s">
        <v>59</v>
      </c>
    </row>
    <row r="16" spans="1:28" s="65" customFormat="1" ht="15.95" customHeight="1" x14ac:dyDescent="0.25">
      <c r="A16" s="64"/>
      <c r="B16" s="87"/>
      <c r="C16" s="64"/>
      <c r="D16" s="63"/>
      <c r="E16" s="64"/>
    </row>
    <row r="17" spans="1:5" s="65" customFormat="1" ht="15.95" customHeight="1" x14ac:dyDescent="0.25">
      <c r="A17" s="64"/>
      <c r="B17" s="87"/>
      <c r="C17" s="64"/>
      <c r="D17" s="63"/>
      <c r="E17" s="64"/>
    </row>
    <row r="18" spans="1:5" s="65" customFormat="1" ht="15.95" customHeight="1" x14ac:dyDescent="0.25">
      <c r="A18" s="64"/>
      <c r="B18" s="87"/>
      <c r="C18" s="64"/>
      <c r="D18" s="63"/>
      <c r="E18" s="64"/>
    </row>
    <row r="19" spans="1:5" s="65" customFormat="1" ht="15.95" customHeight="1" x14ac:dyDescent="0.25">
      <c r="A19" s="64"/>
      <c r="B19" s="87"/>
      <c r="C19" s="64"/>
      <c r="D19" s="63"/>
      <c r="E19" s="64"/>
    </row>
    <row r="20" spans="1:5" s="65" customFormat="1" ht="15.95" customHeight="1" x14ac:dyDescent="0.25">
      <c r="A20" s="64"/>
      <c r="B20" s="87"/>
      <c r="C20" s="64"/>
      <c r="D20" s="63"/>
      <c r="E20" s="64"/>
    </row>
    <row r="21" spans="1:5" s="65" customFormat="1" ht="15.95" customHeight="1" x14ac:dyDescent="0.25">
      <c r="A21" s="64"/>
      <c r="B21" s="87"/>
      <c r="C21" s="64"/>
      <c r="D21" s="63"/>
      <c r="E21" s="64"/>
    </row>
    <row r="22" spans="1:5" s="65" customFormat="1" ht="15.95" customHeight="1" x14ac:dyDescent="0.25">
      <c r="A22" s="64"/>
      <c r="B22" s="87"/>
      <c r="C22" s="64"/>
      <c r="D22" s="63"/>
      <c r="E22" s="64"/>
    </row>
    <row r="23" spans="1:5" s="65" customFormat="1" ht="15.95" customHeight="1" x14ac:dyDescent="0.25">
      <c r="A23" s="64"/>
      <c r="B23" s="87"/>
      <c r="C23" s="64"/>
      <c r="D23" s="63"/>
      <c r="E23" s="64"/>
    </row>
    <row r="24" spans="1:5" s="65" customFormat="1" ht="15.95" customHeight="1" x14ac:dyDescent="0.25">
      <c r="A24" s="64"/>
      <c r="B24" s="87"/>
      <c r="C24" s="64"/>
      <c r="D24" s="63"/>
      <c r="E24" s="64"/>
    </row>
    <row r="25" spans="1:5" s="65" customFormat="1" ht="15.95" customHeight="1" x14ac:dyDescent="0.25">
      <c r="A25" s="64"/>
      <c r="B25" s="87"/>
      <c r="C25" s="64"/>
      <c r="D25" s="63"/>
      <c r="E25" s="64"/>
    </row>
    <row r="26" spans="1:5" s="65" customFormat="1" ht="15.95" customHeight="1" x14ac:dyDescent="0.25">
      <c r="A26" s="64"/>
      <c r="B26" s="87"/>
      <c r="C26" s="64"/>
      <c r="D26" s="63"/>
      <c r="E26" s="64"/>
    </row>
    <row r="27" spans="1:5" s="65" customFormat="1" ht="15.95" customHeight="1" x14ac:dyDescent="0.25">
      <c r="A27" s="64"/>
      <c r="B27" s="87"/>
      <c r="C27" s="64"/>
      <c r="D27" s="63"/>
      <c r="E27" s="64"/>
    </row>
    <row r="28" spans="1:5" s="65" customFormat="1" ht="15.95" customHeight="1" x14ac:dyDescent="0.25">
      <c r="A28" s="64"/>
      <c r="B28" s="87"/>
      <c r="C28" s="64"/>
      <c r="D28" s="63"/>
      <c r="E28" s="64"/>
    </row>
    <row r="29" spans="1:5" s="65" customFormat="1" ht="15.95" customHeight="1" x14ac:dyDescent="0.25">
      <c r="A29" s="64"/>
      <c r="B29" s="87"/>
      <c r="C29" s="64"/>
      <c r="D29" s="63"/>
      <c r="E29" s="64"/>
    </row>
    <row r="30" spans="1:5" s="65" customFormat="1" ht="15.95" customHeight="1" x14ac:dyDescent="0.25">
      <c r="A30" s="64"/>
      <c r="B30" s="87"/>
      <c r="C30" s="64"/>
      <c r="D30" s="63"/>
      <c r="E30" s="64"/>
    </row>
    <row r="31" spans="1:5" s="65" customFormat="1" ht="15.95" customHeight="1" x14ac:dyDescent="0.25">
      <c r="A31" s="64"/>
      <c r="B31" s="87"/>
      <c r="C31" s="64"/>
      <c r="D31" s="63"/>
      <c r="E31" s="64"/>
    </row>
    <row r="32" spans="1:5" s="65" customFormat="1" ht="15.95" customHeight="1" x14ac:dyDescent="0.25">
      <c r="A32" s="64"/>
      <c r="B32" s="87"/>
      <c r="C32" s="64"/>
      <c r="D32" s="63"/>
      <c r="E32" s="64"/>
    </row>
    <row r="33" spans="1:5" s="65" customFormat="1" ht="15.95" customHeight="1" x14ac:dyDescent="0.25">
      <c r="A33" s="64"/>
      <c r="B33" s="87"/>
      <c r="C33" s="64"/>
      <c r="D33" s="63"/>
      <c r="E33" s="64"/>
    </row>
    <row r="34" spans="1:5" s="65" customFormat="1" ht="15.95" customHeight="1" x14ac:dyDescent="0.25">
      <c r="A34" s="64"/>
      <c r="B34" s="87"/>
      <c r="C34" s="64"/>
      <c r="D34" s="63"/>
      <c r="E34" s="64"/>
    </row>
    <row r="35" spans="1:5" s="65" customFormat="1" ht="15.95" customHeight="1" x14ac:dyDescent="0.25">
      <c r="A35" s="64"/>
      <c r="B35" s="87"/>
      <c r="C35" s="64"/>
      <c r="D35" s="63"/>
      <c r="E35" s="64"/>
    </row>
    <row r="36" spans="1:5" s="65" customFormat="1" ht="15.95" customHeight="1" x14ac:dyDescent="0.25">
      <c r="A36" s="64"/>
      <c r="B36" s="87"/>
      <c r="C36" s="64"/>
      <c r="D36" s="63"/>
      <c r="E36" s="64"/>
    </row>
    <row r="37" spans="1:5" s="65" customFormat="1" ht="15.95" customHeight="1" x14ac:dyDescent="0.25">
      <c r="A37" s="64"/>
      <c r="B37" s="87"/>
      <c r="C37" s="64"/>
      <c r="D37" s="63"/>
      <c r="E37" s="64"/>
    </row>
    <row r="38" spans="1:5" s="65" customFormat="1" ht="15.95" customHeight="1" x14ac:dyDescent="0.25">
      <c r="A38" s="64"/>
      <c r="B38" s="87"/>
      <c r="C38" s="64"/>
      <c r="D38" s="63"/>
      <c r="E38" s="64"/>
    </row>
  </sheetData>
  <sheetProtection sheet="1" formatColumns="0" insertRows="0" selectLockedCells="1"/>
  <mergeCells count="4">
    <mergeCell ref="A1:E1"/>
    <mergeCell ref="A2:E2"/>
    <mergeCell ref="A3:E3"/>
    <mergeCell ref="E5:E7"/>
  </mergeCells>
  <conditionalFormatting sqref="B5">
    <cfRule type="cellIs" dxfId="1" priority="1" operator="equal">
      <formula>$B$7</formula>
    </cfRule>
  </conditionalFormatting>
  <conditionalFormatting sqref="B7:B8">
    <cfRule type="cellIs" dxfId="0" priority="2" operator="equal">
      <formula>$B$5</formula>
    </cfRule>
  </conditionalFormatting>
  <dataValidations count="2">
    <dataValidation type="list" allowBlank="1" showInputMessage="1" showErrorMessage="1" sqref="C10:C38" xr:uid="{B5995633-BFBB-41AF-9FBA-3D09DA28048E}">
      <formula1>"Other Non-ESG HUD Funds, Other Federal Funds, State Government, Local Government, Private Funds, Other, Fees, Returned Security or Utility Deposit"</formula1>
    </dataValidation>
    <dataValidation type="list" allowBlank="1" showInputMessage="1" showErrorMessage="1" sqref="D10:D38" xr:uid="{43B9F6D4-66D9-4B56-A048-D0BF21DB6250}">
      <formula1>"Yes, No"</formula1>
    </dataValidation>
  </dataValidations>
  <pageMargins left="0.5" right="0.5" top="0.75" bottom="0.25" header="0.3" footer="0.3"/>
  <pageSetup scale="77" firstPageNumber="0" fitToHeight="0" orientation="landscape" r:id="rId1"/>
  <headerFooter alignWithMargins="0">
    <oddHeader>&amp;C&amp;20 2019-2020 EHH Consolidated Match</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EFD20-36C5-4944-84EC-8ACF3057547B}">
  <dimension ref="A1:N88"/>
  <sheetViews>
    <sheetView showGridLines="0" workbookViewId="0">
      <selection activeCell="C3" sqref="C3:G3"/>
    </sheetView>
  </sheetViews>
  <sheetFormatPr defaultRowHeight="15" x14ac:dyDescent="0.25"/>
  <cols>
    <col min="2" max="2" width="7.140625" customWidth="1"/>
    <col min="10" max="10" width="9.140625" customWidth="1"/>
  </cols>
  <sheetData>
    <row r="1" spans="1:14" ht="18.75" x14ac:dyDescent="0.3">
      <c r="A1" s="134" t="s">
        <v>155</v>
      </c>
      <c r="B1" s="134"/>
      <c r="C1" s="134"/>
      <c r="D1" s="134"/>
      <c r="E1" s="134"/>
      <c r="F1" s="134"/>
      <c r="G1" s="134"/>
      <c r="H1" s="134"/>
      <c r="I1" s="134"/>
      <c r="J1" s="134"/>
      <c r="K1" s="134"/>
      <c r="L1" s="134"/>
      <c r="M1" s="134"/>
      <c r="N1" s="134"/>
    </row>
    <row r="3" spans="1:14" x14ac:dyDescent="0.25">
      <c r="A3" s="146" t="s">
        <v>8</v>
      </c>
      <c r="B3" s="147"/>
      <c r="C3" s="148"/>
      <c r="D3" s="149"/>
      <c r="E3" s="149"/>
      <c r="F3" s="149"/>
      <c r="G3" s="150"/>
    </row>
    <row r="4" spans="1:14" x14ac:dyDescent="0.25">
      <c r="A4" s="69"/>
      <c r="B4" s="10"/>
    </row>
    <row r="5" spans="1:14" x14ac:dyDescent="0.25">
      <c r="A5" s="69" t="s">
        <v>156</v>
      </c>
      <c r="B5" s="10"/>
      <c r="K5" s="151"/>
      <c r="L5" s="152"/>
    </row>
    <row r="6" spans="1:14" x14ac:dyDescent="0.25">
      <c r="A6" s="69"/>
      <c r="B6" s="93" t="s">
        <v>67</v>
      </c>
    </row>
    <row r="7" spans="1:14" x14ac:dyDescent="0.25">
      <c r="A7" s="69"/>
      <c r="B7" s="10"/>
    </row>
    <row r="8" spans="1:14" x14ac:dyDescent="0.25">
      <c r="A8" s="1" t="s">
        <v>65</v>
      </c>
    </row>
    <row r="9" spans="1:14" x14ac:dyDescent="0.25">
      <c r="B9" s="136"/>
      <c r="C9" s="137"/>
      <c r="D9" s="137"/>
      <c r="E9" s="137"/>
      <c r="F9" s="137"/>
      <c r="G9" s="137"/>
      <c r="H9" s="137"/>
      <c r="I9" s="137"/>
      <c r="J9" s="137"/>
      <c r="K9" s="137"/>
      <c r="L9" s="137"/>
      <c r="M9" s="137"/>
      <c r="N9" s="138"/>
    </row>
    <row r="10" spans="1:14" x14ac:dyDescent="0.25">
      <c r="B10" s="139"/>
      <c r="C10" s="140"/>
      <c r="D10" s="140"/>
      <c r="E10" s="140"/>
      <c r="F10" s="140"/>
      <c r="G10" s="140"/>
      <c r="H10" s="140"/>
      <c r="I10" s="140"/>
      <c r="J10" s="140"/>
      <c r="K10" s="140"/>
      <c r="L10" s="140"/>
      <c r="M10" s="140"/>
      <c r="N10" s="141"/>
    </row>
    <row r="11" spans="1:14" x14ac:dyDescent="0.25">
      <c r="B11" s="139"/>
      <c r="C11" s="140"/>
      <c r="D11" s="140"/>
      <c r="E11" s="140"/>
      <c r="F11" s="140"/>
      <c r="G11" s="140"/>
      <c r="H11" s="140"/>
      <c r="I11" s="140"/>
      <c r="J11" s="140"/>
      <c r="K11" s="140"/>
      <c r="L11" s="140"/>
      <c r="M11" s="140"/>
      <c r="N11" s="141"/>
    </row>
    <row r="12" spans="1:14" x14ac:dyDescent="0.25">
      <c r="B12" s="139"/>
      <c r="C12" s="140"/>
      <c r="D12" s="140"/>
      <c r="E12" s="140"/>
      <c r="F12" s="140"/>
      <c r="G12" s="140"/>
      <c r="H12" s="140"/>
      <c r="I12" s="140"/>
      <c r="J12" s="140"/>
      <c r="K12" s="140"/>
      <c r="L12" s="140"/>
      <c r="M12" s="140"/>
      <c r="N12" s="141"/>
    </row>
    <row r="13" spans="1:14" x14ac:dyDescent="0.25">
      <c r="B13" s="139"/>
      <c r="C13" s="140"/>
      <c r="D13" s="140"/>
      <c r="E13" s="140"/>
      <c r="F13" s="140"/>
      <c r="G13" s="140"/>
      <c r="H13" s="140"/>
      <c r="I13" s="140"/>
      <c r="J13" s="140"/>
      <c r="K13" s="140"/>
      <c r="L13" s="140"/>
      <c r="M13" s="140"/>
      <c r="N13" s="141"/>
    </row>
    <row r="14" spans="1:14" x14ac:dyDescent="0.25">
      <c r="B14" s="139"/>
      <c r="C14" s="140"/>
      <c r="D14" s="140"/>
      <c r="E14" s="140"/>
      <c r="F14" s="140"/>
      <c r="G14" s="140"/>
      <c r="H14" s="140"/>
      <c r="I14" s="140"/>
      <c r="J14" s="140"/>
      <c r="K14" s="140"/>
      <c r="L14" s="140"/>
      <c r="M14" s="140"/>
      <c r="N14" s="141"/>
    </row>
    <row r="15" spans="1:14" x14ac:dyDescent="0.25">
      <c r="B15" s="139"/>
      <c r="C15" s="140"/>
      <c r="D15" s="140"/>
      <c r="E15" s="140"/>
      <c r="F15" s="140"/>
      <c r="G15" s="140"/>
      <c r="H15" s="140"/>
      <c r="I15" s="140"/>
      <c r="J15" s="140"/>
      <c r="K15" s="140"/>
      <c r="L15" s="140"/>
      <c r="M15" s="140"/>
      <c r="N15" s="141"/>
    </row>
    <row r="16" spans="1:14" x14ac:dyDescent="0.25">
      <c r="B16" s="142"/>
      <c r="C16" s="143"/>
      <c r="D16" s="143"/>
      <c r="E16" s="143"/>
      <c r="F16" s="143"/>
      <c r="G16" s="143"/>
      <c r="H16" s="143"/>
      <c r="I16" s="143"/>
      <c r="J16" s="143"/>
      <c r="K16" s="143"/>
      <c r="L16" s="143"/>
      <c r="M16" s="143"/>
      <c r="N16" s="144"/>
    </row>
    <row r="18" spans="1:14" x14ac:dyDescent="0.25">
      <c r="A18" s="1" t="s">
        <v>62</v>
      </c>
    </row>
    <row r="19" spans="1:14" x14ac:dyDescent="0.25">
      <c r="B19" t="s">
        <v>63</v>
      </c>
    </row>
    <row r="20" spans="1:14" x14ac:dyDescent="0.25">
      <c r="C20" s="145" t="s">
        <v>68</v>
      </c>
      <c r="D20" s="145"/>
      <c r="E20" s="145"/>
      <c r="F20" s="145"/>
      <c r="G20" s="145"/>
      <c r="H20" s="145"/>
      <c r="I20" s="145"/>
      <c r="J20" s="145"/>
      <c r="K20" s="145"/>
      <c r="L20" s="145"/>
      <c r="M20" s="145"/>
      <c r="N20" s="145"/>
    </row>
    <row r="21" spans="1:14" x14ac:dyDescent="0.25">
      <c r="C21" s="145"/>
      <c r="D21" s="145"/>
      <c r="E21" s="145"/>
      <c r="F21" s="145"/>
      <c r="G21" s="145"/>
      <c r="H21" s="145"/>
      <c r="I21" s="145"/>
      <c r="J21" s="145"/>
      <c r="K21" s="145"/>
      <c r="L21" s="145"/>
      <c r="M21" s="145"/>
      <c r="N21" s="145"/>
    </row>
    <row r="22" spans="1:14" x14ac:dyDescent="0.25">
      <c r="B22" t="s">
        <v>69</v>
      </c>
    </row>
    <row r="23" spans="1:14" x14ac:dyDescent="0.25">
      <c r="C23" s="145" t="s">
        <v>64</v>
      </c>
      <c r="D23" s="145"/>
      <c r="E23" s="145"/>
      <c r="F23" s="145"/>
      <c r="G23" s="145"/>
      <c r="H23" s="145"/>
      <c r="I23" s="145"/>
      <c r="J23" s="145"/>
      <c r="K23" s="145"/>
      <c r="L23" s="145"/>
      <c r="M23" s="145"/>
      <c r="N23" s="145"/>
    </row>
    <row r="24" spans="1:14" x14ac:dyDescent="0.25">
      <c r="C24" s="145"/>
      <c r="D24" s="145"/>
      <c r="E24" s="145"/>
      <c r="F24" s="145"/>
      <c r="G24" s="145"/>
      <c r="H24" s="145"/>
      <c r="I24" s="145"/>
      <c r="J24" s="145"/>
      <c r="K24" s="145"/>
      <c r="L24" s="145"/>
      <c r="M24" s="145"/>
      <c r="N24" s="145"/>
    </row>
    <row r="25" spans="1:14" x14ac:dyDescent="0.25">
      <c r="A25" s="1" t="s">
        <v>66</v>
      </c>
    </row>
    <row r="26" spans="1:14" x14ac:dyDescent="0.25">
      <c r="B26" s="136"/>
      <c r="C26" s="137"/>
      <c r="D26" s="137"/>
      <c r="E26" s="137"/>
      <c r="F26" s="137"/>
      <c r="G26" s="137"/>
      <c r="H26" s="137"/>
      <c r="I26" s="137"/>
      <c r="J26" s="137"/>
      <c r="K26" s="137"/>
      <c r="L26" s="137"/>
      <c r="M26" s="137"/>
      <c r="N26" s="138"/>
    </row>
    <row r="27" spans="1:14" x14ac:dyDescent="0.25">
      <c r="B27" s="139"/>
      <c r="C27" s="140"/>
      <c r="D27" s="140"/>
      <c r="E27" s="140"/>
      <c r="F27" s="140"/>
      <c r="G27" s="140"/>
      <c r="H27" s="140"/>
      <c r="I27" s="140"/>
      <c r="J27" s="140"/>
      <c r="K27" s="140"/>
      <c r="L27" s="140"/>
      <c r="M27" s="140"/>
      <c r="N27" s="141"/>
    </row>
    <row r="28" spans="1:14" x14ac:dyDescent="0.25">
      <c r="B28" s="139"/>
      <c r="C28" s="140"/>
      <c r="D28" s="140"/>
      <c r="E28" s="140"/>
      <c r="F28" s="140"/>
      <c r="G28" s="140"/>
      <c r="H28" s="140"/>
      <c r="I28" s="140"/>
      <c r="J28" s="140"/>
      <c r="K28" s="140"/>
      <c r="L28" s="140"/>
      <c r="M28" s="140"/>
      <c r="N28" s="141"/>
    </row>
    <row r="29" spans="1:14" x14ac:dyDescent="0.25">
      <c r="B29" s="139"/>
      <c r="C29" s="140"/>
      <c r="D29" s="140"/>
      <c r="E29" s="140"/>
      <c r="F29" s="140"/>
      <c r="G29" s="140"/>
      <c r="H29" s="140"/>
      <c r="I29" s="140"/>
      <c r="J29" s="140"/>
      <c r="K29" s="140"/>
      <c r="L29" s="140"/>
      <c r="M29" s="140"/>
      <c r="N29" s="141"/>
    </row>
    <row r="30" spans="1:14" x14ac:dyDescent="0.25">
      <c r="B30" s="139"/>
      <c r="C30" s="140"/>
      <c r="D30" s="140"/>
      <c r="E30" s="140"/>
      <c r="F30" s="140"/>
      <c r="G30" s="140"/>
      <c r="H30" s="140"/>
      <c r="I30" s="140"/>
      <c r="J30" s="140"/>
      <c r="K30" s="140"/>
      <c r="L30" s="140"/>
      <c r="M30" s="140"/>
      <c r="N30" s="141"/>
    </row>
    <row r="31" spans="1:14" x14ac:dyDescent="0.25">
      <c r="B31" s="139"/>
      <c r="C31" s="140"/>
      <c r="D31" s="140"/>
      <c r="E31" s="140"/>
      <c r="F31" s="140"/>
      <c r="G31" s="140"/>
      <c r="H31" s="140"/>
      <c r="I31" s="140"/>
      <c r="J31" s="140"/>
      <c r="K31" s="140"/>
      <c r="L31" s="140"/>
      <c r="M31" s="140"/>
      <c r="N31" s="141"/>
    </row>
    <row r="32" spans="1:14" x14ac:dyDescent="0.25">
      <c r="B32" s="139"/>
      <c r="C32" s="140"/>
      <c r="D32" s="140"/>
      <c r="E32" s="140"/>
      <c r="F32" s="140"/>
      <c r="G32" s="140"/>
      <c r="H32" s="140"/>
      <c r="I32" s="140"/>
      <c r="J32" s="140"/>
      <c r="K32" s="140"/>
      <c r="L32" s="140"/>
      <c r="M32" s="140"/>
      <c r="N32" s="141"/>
    </row>
    <row r="33" spans="1:14" x14ac:dyDescent="0.25">
      <c r="B33" s="139"/>
      <c r="C33" s="140"/>
      <c r="D33" s="140"/>
      <c r="E33" s="140"/>
      <c r="F33" s="140"/>
      <c r="G33" s="140"/>
      <c r="H33" s="140"/>
      <c r="I33" s="140"/>
      <c r="J33" s="140"/>
      <c r="K33" s="140"/>
      <c r="L33" s="140"/>
      <c r="M33" s="140"/>
      <c r="N33" s="141"/>
    </row>
    <row r="34" spans="1:14" x14ac:dyDescent="0.25">
      <c r="B34" s="139"/>
      <c r="C34" s="140"/>
      <c r="D34" s="140"/>
      <c r="E34" s="140"/>
      <c r="F34" s="140"/>
      <c r="G34" s="140"/>
      <c r="H34" s="140"/>
      <c r="I34" s="140"/>
      <c r="J34" s="140"/>
      <c r="K34" s="140"/>
      <c r="L34" s="140"/>
      <c r="M34" s="140"/>
      <c r="N34" s="141"/>
    </row>
    <row r="35" spans="1:14" x14ac:dyDescent="0.25">
      <c r="B35" s="139"/>
      <c r="C35" s="140"/>
      <c r="D35" s="140"/>
      <c r="E35" s="140"/>
      <c r="F35" s="140"/>
      <c r="G35" s="140"/>
      <c r="H35" s="140"/>
      <c r="I35" s="140"/>
      <c r="J35" s="140"/>
      <c r="K35" s="140"/>
      <c r="L35" s="140"/>
      <c r="M35" s="140"/>
      <c r="N35" s="141"/>
    </row>
    <row r="36" spans="1:14" x14ac:dyDescent="0.25">
      <c r="B36" s="139"/>
      <c r="C36" s="140"/>
      <c r="D36" s="140"/>
      <c r="E36" s="140"/>
      <c r="F36" s="140"/>
      <c r="G36" s="140"/>
      <c r="H36" s="140"/>
      <c r="I36" s="140"/>
      <c r="J36" s="140"/>
      <c r="K36" s="140"/>
      <c r="L36" s="140"/>
      <c r="M36" s="140"/>
      <c r="N36" s="141"/>
    </row>
    <row r="37" spans="1:14" x14ac:dyDescent="0.25">
      <c r="B37" s="139"/>
      <c r="C37" s="140"/>
      <c r="D37" s="140"/>
      <c r="E37" s="140"/>
      <c r="F37" s="140"/>
      <c r="G37" s="140"/>
      <c r="H37" s="140"/>
      <c r="I37" s="140"/>
      <c r="J37" s="140"/>
      <c r="K37" s="140"/>
      <c r="L37" s="140"/>
      <c r="M37" s="140"/>
      <c r="N37" s="141"/>
    </row>
    <row r="38" spans="1:14" x14ac:dyDescent="0.25">
      <c r="B38" s="139"/>
      <c r="C38" s="140"/>
      <c r="D38" s="140"/>
      <c r="E38" s="140"/>
      <c r="F38" s="140"/>
      <c r="G38" s="140"/>
      <c r="H38" s="140"/>
      <c r="I38" s="140"/>
      <c r="J38" s="140"/>
      <c r="K38" s="140"/>
      <c r="L38" s="140"/>
      <c r="M38" s="140"/>
      <c r="N38" s="141"/>
    </row>
    <row r="39" spans="1:14" x14ac:dyDescent="0.25">
      <c r="B39" s="139"/>
      <c r="C39" s="140"/>
      <c r="D39" s="140"/>
      <c r="E39" s="140"/>
      <c r="F39" s="140"/>
      <c r="G39" s="140"/>
      <c r="H39" s="140"/>
      <c r="I39" s="140"/>
      <c r="J39" s="140"/>
      <c r="K39" s="140"/>
      <c r="L39" s="140"/>
      <c r="M39" s="140"/>
      <c r="N39" s="141"/>
    </row>
    <row r="40" spans="1:14" x14ac:dyDescent="0.25">
      <c r="B40" s="142"/>
      <c r="C40" s="143"/>
      <c r="D40" s="143"/>
      <c r="E40" s="143"/>
      <c r="F40" s="143"/>
      <c r="G40" s="143"/>
      <c r="H40" s="143"/>
      <c r="I40" s="143"/>
      <c r="J40" s="143"/>
      <c r="K40" s="143"/>
      <c r="L40" s="143"/>
      <c r="M40" s="143"/>
      <c r="N40" s="144"/>
    </row>
    <row r="42" spans="1:14" x14ac:dyDescent="0.25">
      <c r="A42" s="118" t="s">
        <v>136</v>
      </c>
      <c r="B42" s="119"/>
      <c r="C42" s="119"/>
      <c r="D42" s="119"/>
      <c r="E42" s="119"/>
      <c r="F42" s="119"/>
      <c r="G42" s="119"/>
      <c r="H42" s="119"/>
      <c r="I42" s="119"/>
      <c r="J42" s="119"/>
      <c r="K42" s="119"/>
      <c r="L42" s="119"/>
      <c r="M42" s="119"/>
      <c r="N42" s="119"/>
    </row>
    <row r="43" spans="1:14" x14ac:dyDescent="0.25">
      <c r="A43" s="1" t="s">
        <v>137</v>
      </c>
      <c r="B43" s="111"/>
    </row>
    <row r="44" spans="1:14" x14ac:dyDescent="0.25">
      <c r="B44" s="136"/>
      <c r="C44" s="137"/>
      <c r="D44" s="137"/>
      <c r="E44" s="137"/>
      <c r="F44" s="137"/>
      <c r="G44" s="137"/>
      <c r="H44" s="137"/>
      <c r="I44" s="137"/>
      <c r="J44" s="137"/>
      <c r="K44" s="137"/>
      <c r="L44" s="137"/>
      <c r="M44" s="137"/>
      <c r="N44" s="138"/>
    </row>
    <row r="45" spans="1:14" x14ac:dyDescent="0.25">
      <c r="B45" s="139"/>
      <c r="C45" s="140"/>
      <c r="D45" s="140"/>
      <c r="E45" s="140"/>
      <c r="F45" s="140"/>
      <c r="G45" s="140"/>
      <c r="H45" s="140"/>
      <c r="I45" s="140"/>
      <c r="J45" s="140"/>
      <c r="K45" s="140"/>
      <c r="L45" s="140"/>
      <c r="M45" s="140"/>
      <c r="N45" s="141"/>
    </row>
    <row r="46" spans="1:14" x14ac:dyDescent="0.25">
      <c r="B46" s="142"/>
      <c r="C46" s="143"/>
      <c r="D46" s="143"/>
      <c r="E46" s="143"/>
      <c r="F46" s="143"/>
      <c r="G46" s="143"/>
      <c r="H46" s="143"/>
      <c r="I46" s="143"/>
      <c r="J46" s="143"/>
      <c r="K46" s="143"/>
      <c r="L46" s="143"/>
      <c r="M46" s="143"/>
      <c r="N46" s="144"/>
    </row>
    <row r="48" spans="1:14" x14ac:dyDescent="0.25">
      <c r="A48" s="1" t="s">
        <v>138</v>
      </c>
    </row>
    <row r="49" spans="1:14" x14ac:dyDescent="0.25">
      <c r="B49" s="136"/>
      <c r="C49" s="137"/>
      <c r="D49" s="137"/>
      <c r="E49" s="137"/>
      <c r="F49" s="137"/>
      <c r="G49" s="137"/>
      <c r="H49" s="137"/>
      <c r="I49" s="137"/>
      <c r="J49" s="137"/>
      <c r="K49" s="137"/>
      <c r="L49" s="137"/>
      <c r="M49" s="137"/>
      <c r="N49" s="138"/>
    </row>
    <row r="50" spans="1:14" x14ac:dyDescent="0.25">
      <c r="B50" s="139"/>
      <c r="C50" s="140"/>
      <c r="D50" s="140"/>
      <c r="E50" s="140"/>
      <c r="F50" s="140"/>
      <c r="G50" s="140"/>
      <c r="H50" s="140"/>
      <c r="I50" s="140"/>
      <c r="J50" s="140"/>
      <c r="K50" s="140"/>
      <c r="L50" s="140"/>
      <c r="M50" s="140"/>
      <c r="N50" s="141"/>
    </row>
    <row r="51" spans="1:14" x14ac:dyDescent="0.25">
      <c r="B51" s="142"/>
      <c r="C51" s="143"/>
      <c r="D51" s="143"/>
      <c r="E51" s="143"/>
      <c r="F51" s="143"/>
      <c r="G51" s="143"/>
      <c r="H51" s="143"/>
      <c r="I51" s="143"/>
      <c r="J51" s="143"/>
      <c r="K51" s="143"/>
      <c r="L51" s="143"/>
      <c r="M51" s="143"/>
      <c r="N51" s="144"/>
    </row>
    <row r="53" spans="1:14" x14ac:dyDescent="0.25">
      <c r="A53" s="1" t="s">
        <v>150</v>
      </c>
    </row>
    <row r="54" spans="1:14" x14ac:dyDescent="0.25">
      <c r="B54" s="136"/>
      <c r="C54" s="137"/>
      <c r="D54" s="137"/>
      <c r="E54" s="137"/>
      <c r="F54" s="137"/>
      <c r="G54" s="137"/>
      <c r="H54" s="137"/>
      <c r="I54" s="137"/>
      <c r="J54" s="137"/>
      <c r="K54" s="137"/>
      <c r="L54" s="137"/>
      <c r="M54" s="137"/>
      <c r="N54" s="138"/>
    </row>
    <row r="55" spans="1:14" x14ac:dyDescent="0.25">
      <c r="B55" s="139"/>
      <c r="C55" s="140"/>
      <c r="D55" s="140"/>
      <c r="E55" s="140"/>
      <c r="F55" s="140"/>
      <c r="G55" s="140"/>
      <c r="H55" s="140"/>
      <c r="I55" s="140"/>
      <c r="J55" s="140"/>
      <c r="K55" s="140"/>
      <c r="L55" s="140"/>
      <c r="M55" s="140"/>
      <c r="N55" s="141"/>
    </row>
    <row r="56" spans="1:14" x14ac:dyDescent="0.25">
      <c r="B56" s="139"/>
      <c r="C56" s="140"/>
      <c r="D56" s="140"/>
      <c r="E56" s="140"/>
      <c r="F56" s="140"/>
      <c r="G56" s="140"/>
      <c r="H56" s="140"/>
      <c r="I56" s="140"/>
      <c r="J56" s="140"/>
      <c r="K56" s="140"/>
      <c r="L56" s="140"/>
      <c r="M56" s="140"/>
      <c r="N56" s="141"/>
    </row>
    <row r="57" spans="1:14" x14ac:dyDescent="0.25">
      <c r="B57" s="139"/>
      <c r="C57" s="140"/>
      <c r="D57" s="140"/>
      <c r="E57" s="140"/>
      <c r="F57" s="140"/>
      <c r="G57" s="140"/>
      <c r="H57" s="140"/>
      <c r="I57" s="140"/>
      <c r="J57" s="140"/>
      <c r="K57" s="140"/>
      <c r="L57" s="140"/>
      <c r="M57" s="140"/>
      <c r="N57" s="141"/>
    </row>
    <row r="58" spans="1:14" x14ac:dyDescent="0.25">
      <c r="B58" s="139"/>
      <c r="C58" s="140"/>
      <c r="D58" s="140"/>
      <c r="E58" s="140"/>
      <c r="F58" s="140"/>
      <c r="G58" s="140"/>
      <c r="H58" s="140"/>
      <c r="I58" s="140"/>
      <c r="J58" s="140"/>
      <c r="K58" s="140"/>
      <c r="L58" s="140"/>
      <c r="M58" s="140"/>
      <c r="N58" s="141"/>
    </row>
    <row r="59" spans="1:14" x14ac:dyDescent="0.25">
      <c r="B59" s="139"/>
      <c r="C59" s="140"/>
      <c r="D59" s="140"/>
      <c r="E59" s="140"/>
      <c r="F59" s="140"/>
      <c r="G59" s="140"/>
      <c r="H59" s="140"/>
      <c r="I59" s="140"/>
      <c r="J59" s="140"/>
      <c r="K59" s="140"/>
      <c r="L59" s="140"/>
      <c r="M59" s="140"/>
      <c r="N59" s="141"/>
    </row>
    <row r="60" spans="1:14" x14ac:dyDescent="0.25">
      <c r="B60" s="139"/>
      <c r="C60" s="140"/>
      <c r="D60" s="140"/>
      <c r="E60" s="140"/>
      <c r="F60" s="140"/>
      <c r="G60" s="140"/>
      <c r="H60" s="140"/>
      <c r="I60" s="140"/>
      <c r="J60" s="140"/>
      <c r="K60" s="140"/>
      <c r="L60" s="140"/>
      <c r="M60" s="140"/>
      <c r="N60" s="141"/>
    </row>
    <row r="61" spans="1:14" x14ac:dyDescent="0.25">
      <c r="B61" s="139"/>
      <c r="C61" s="140"/>
      <c r="D61" s="140"/>
      <c r="E61" s="140"/>
      <c r="F61" s="140"/>
      <c r="G61" s="140"/>
      <c r="H61" s="140"/>
      <c r="I61" s="140"/>
      <c r="J61" s="140"/>
      <c r="K61" s="140"/>
      <c r="L61" s="140"/>
      <c r="M61" s="140"/>
      <c r="N61" s="141"/>
    </row>
    <row r="62" spans="1:14" x14ac:dyDescent="0.25">
      <c r="B62" s="139"/>
      <c r="C62" s="140"/>
      <c r="D62" s="140"/>
      <c r="E62" s="140"/>
      <c r="F62" s="140"/>
      <c r="G62" s="140"/>
      <c r="H62" s="140"/>
      <c r="I62" s="140"/>
      <c r="J62" s="140"/>
      <c r="K62" s="140"/>
      <c r="L62" s="140"/>
      <c r="M62" s="140"/>
      <c r="N62" s="141"/>
    </row>
    <row r="63" spans="1:14" x14ac:dyDescent="0.25">
      <c r="B63" s="139"/>
      <c r="C63" s="140"/>
      <c r="D63" s="140"/>
      <c r="E63" s="140"/>
      <c r="F63" s="140"/>
      <c r="G63" s="140"/>
      <c r="H63" s="140"/>
      <c r="I63" s="140"/>
      <c r="J63" s="140"/>
      <c r="K63" s="140"/>
      <c r="L63" s="140"/>
      <c r="M63" s="140"/>
      <c r="N63" s="141"/>
    </row>
    <row r="64" spans="1:14" x14ac:dyDescent="0.25">
      <c r="B64" s="142"/>
      <c r="C64" s="143"/>
      <c r="D64" s="143"/>
      <c r="E64" s="143"/>
      <c r="F64" s="143"/>
      <c r="G64" s="143"/>
      <c r="H64" s="143"/>
      <c r="I64" s="143"/>
      <c r="J64" s="143"/>
      <c r="K64" s="143"/>
      <c r="L64" s="143"/>
      <c r="M64" s="143"/>
      <c r="N64" s="144"/>
    </row>
    <row r="66" spans="1:14" x14ac:dyDescent="0.25">
      <c r="A66" s="1" t="s">
        <v>148</v>
      </c>
    </row>
    <row r="67" spans="1:14" x14ac:dyDescent="0.25">
      <c r="B67" s="136"/>
      <c r="C67" s="137"/>
      <c r="D67" s="137"/>
      <c r="E67" s="137"/>
      <c r="F67" s="137"/>
      <c r="G67" s="137"/>
      <c r="H67" s="137"/>
      <c r="I67" s="137"/>
      <c r="J67" s="137"/>
      <c r="K67" s="137"/>
      <c r="L67" s="137"/>
      <c r="M67" s="137"/>
      <c r="N67" s="138"/>
    </row>
    <row r="68" spans="1:14" x14ac:dyDescent="0.25">
      <c r="B68" s="139"/>
      <c r="C68" s="140"/>
      <c r="D68" s="140"/>
      <c r="E68" s="140"/>
      <c r="F68" s="140"/>
      <c r="G68" s="140"/>
      <c r="H68" s="140"/>
      <c r="I68" s="140"/>
      <c r="J68" s="140"/>
      <c r="K68" s="140"/>
      <c r="L68" s="140"/>
      <c r="M68" s="140"/>
      <c r="N68" s="141"/>
    </row>
    <row r="69" spans="1:14" x14ac:dyDescent="0.25">
      <c r="B69" s="139"/>
      <c r="C69" s="140"/>
      <c r="D69" s="140"/>
      <c r="E69" s="140"/>
      <c r="F69" s="140"/>
      <c r="G69" s="140"/>
      <c r="H69" s="140"/>
      <c r="I69" s="140"/>
      <c r="J69" s="140"/>
      <c r="K69" s="140"/>
      <c r="L69" s="140"/>
      <c r="M69" s="140"/>
      <c r="N69" s="141"/>
    </row>
    <row r="70" spans="1:14" x14ac:dyDescent="0.25">
      <c r="B70" s="139"/>
      <c r="C70" s="140"/>
      <c r="D70" s="140"/>
      <c r="E70" s="140"/>
      <c r="F70" s="140"/>
      <c r="G70" s="140"/>
      <c r="H70" s="140"/>
      <c r="I70" s="140"/>
      <c r="J70" s="140"/>
      <c r="K70" s="140"/>
      <c r="L70" s="140"/>
      <c r="M70" s="140"/>
      <c r="N70" s="141"/>
    </row>
    <row r="71" spans="1:14" x14ac:dyDescent="0.25">
      <c r="B71" s="139"/>
      <c r="C71" s="140"/>
      <c r="D71" s="140"/>
      <c r="E71" s="140"/>
      <c r="F71" s="140"/>
      <c r="G71" s="140"/>
      <c r="H71" s="140"/>
      <c r="I71" s="140"/>
      <c r="J71" s="140"/>
      <c r="K71" s="140"/>
      <c r="L71" s="140"/>
      <c r="M71" s="140"/>
      <c r="N71" s="141"/>
    </row>
    <row r="72" spans="1:14" x14ac:dyDescent="0.25">
      <c r="B72" s="139"/>
      <c r="C72" s="140"/>
      <c r="D72" s="140"/>
      <c r="E72" s="140"/>
      <c r="F72" s="140"/>
      <c r="G72" s="140"/>
      <c r="H72" s="140"/>
      <c r="I72" s="140"/>
      <c r="J72" s="140"/>
      <c r="K72" s="140"/>
      <c r="L72" s="140"/>
      <c r="M72" s="140"/>
      <c r="N72" s="141"/>
    </row>
    <row r="73" spans="1:14" x14ac:dyDescent="0.25">
      <c r="B73" s="139"/>
      <c r="C73" s="140"/>
      <c r="D73" s="140"/>
      <c r="E73" s="140"/>
      <c r="F73" s="140"/>
      <c r="G73" s="140"/>
      <c r="H73" s="140"/>
      <c r="I73" s="140"/>
      <c r="J73" s="140"/>
      <c r="K73" s="140"/>
      <c r="L73" s="140"/>
      <c r="M73" s="140"/>
      <c r="N73" s="141"/>
    </row>
    <row r="74" spans="1:14" x14ac:dyDescent="0.25">
      <c r="B74" s="139"/>
      <c r="C74" s="140"/>
      <c r="D74" s="140"/>
      <c r="E74" s="140"/>
      <c r="F74" s="140"/>
      <c r="G74" s="140"/>
      <c r="H74" s="140"/>
      <c r="I74" s="140"/>
      <c r="J74" s="140"/>
      <c r="K74" s="140"/>
      <c r="L74" s="140"/>
      <c r="M74" s="140"/>
      <c r="N74" s="141"/>
    </row>
    <row r="75" spans="1:14" x14ac:dyDescent="0.25">
      <c r="B75" s="139"/>
      <c r="C75" s="140"/>
      <c r="D75" s="140"/>
      <c r="E75" s="140"/>
      <c r="F75" s="140"/>
      <c r="G75" s="140"/>
      <c r="H75" s="140"/>
      <c r="I75" s="140"/>
      <c r="J75" s="140"/>
      <c r="K75" s="140"/>
      <c r="L75" s="140"/>
      <c r="M75" s="140"/>
      <c r="N75" s="141"/>
    </row>
    <row r="76" spans="1:14" x14ac:dyDescent="0.25">
      <c r="B76" s="139"/>
      <c r="C76" s="140"/>
      <c r="D76" s="140"/>
      <c r="E76" s="140"/>
      <c r="F76" s="140"/>
      <c r="G76" s="140"/>
      <c r="H76" s="140"/>
      <c r="I76" s="140"/>
      <c r="J76" s="140"/>
      <c r="K76" s="140"/>
      <c r="L76" s="140"/>
      <c r="M76" s="140"/>
      <c r="N76" s="141"/>
    </row>
    <row r="77" spans="1:14" x14ac:dyDescent="0.25">
      <c r="B77" s="142"/>
      <c r="C77" s="143"/>
      <c r="D77" s="143"/>
      <c r="E77" s="143"/>
      <c r="F77" s="143"/>
      <c r="G77" s="143"/>
      <c r="H77" s="143"/>
      <c r="I77" s="143"/>
      <c r="J77" s="143"/>
      <c r="K77" s="143"/>
      <c r="L77" s="143"/>
      <c r="M77" s="143"/>
      <c r="N77" s="144"/>
    </row>
    <row r="79" spans="1:14" x14ac:dyDescent="0.25">
      <c r="A79" s="1" t="s">
        <v>139</v>
      </c>
      <c r="N79" s="6" t="s">
        <v>140</v>
      </c>
    </row>
    <row r="80" spans="1:14" ht="35.1" customHeight="1" x14ac:dyDescent="0.25">
      <c r="A80" s="135" t="s">
        <v>143</v>
      </c>
      <c r="B80" s="135"/>
      <c r="C80" s="135"/>
      <c r="D80" s="135"/>
      <c r="E80" s="135"/>
      <c r="F80" s="135"/>
      <c r="G80" s="135"/>
      <c r="H80" s="135"/>
      <c r="I80" s="135"/>
      <c r="J80" s="135"/>
      <c r="K80" s="135"/>
      <c r="L80" s="135"/>
      <c r="M80" s="135"/>
      <c r="N80" s="12"/>
    </row>
    <row r="81" spans="1:14" ht="35.1" customHeight="1" x14ac:dyDescent="0.25">
      <c r="A81" s="135" t="s">
        <v>144</v>
      </c>
      <c r="B81" s="135"/>
      <c r="C81" s="135"/>
      <c r="D81" s="135"/>
      <c r="E81" s="135"/>
      <c r="F81" s="135"/>
      <c r="G81" s="135"/>
      <c r="H81" s="135"/>
      <c r="I81" s="135"/>
      <c r="J81" s="135"/>
      <c r="K81" s="135"/>
      <c r="L81" s="135"/>
      <c r="M81" s="135"/>
      <c r="N81" s="12"/>
    </row>
    <row r="82" spans="1:14" ht="35.1" customHeight="1" x14ac:dyDescent="0.25">
      <c r="A82" s="135" t="s">
        <v>141</v>
      </c>
      <c r="B82" s="135"/>
      <c r="C82" s="135"/>
      <c r="D82" s="135"/>
      <c r="E82" s="135"/>
      <c r="F82" s="135"/>
      <c r="G82" s="135"/>
      <c r="H82" s="135"/>
      <c r="I82" s="135"/>
      <c r="J82" s="135"/>
      <c r="K82" s="135"/>
      <c r="L82" s="135"/>
      <c r="M82" s="135"/>
      <c r="N82" s="12"/>
    </row>
    <row r="83" spans="1:14" ht="35.1" customHeight="1" x14ac:dyDescent="0.25">
      <c r="A83" s="135" t="s">
        <v>142</v>
      </c>
      <c r="B83" s="135"/>
      <c r="C83" s="135"/>
      <c r="D83" s="135"/>
      <c r="E83" s="135"/>
      <c r="F83" s="135"/>
      <c r="G83" s="135"/>
      <c r="H83" s="135"/>
      <c r="I83" s="135"/>
      <c r="J83" s="135"/>
      <c r="K83" s="135"/>
      <c r="L83" s="135"/>
      <c r="M83" s="135"/>
      <c r="N83" s="12"/>
    </row>
    <row r="84" spans="1:14" ht="35.1" customHeight="1" x14ac:dyDescent="0.25">
      <c r="A84" s="135" t="s">
        <v>145</v>
      </c>
      <c r="B84" s="135"/>
      <c r="C84" s="135"/>
      <c r="D84" s="135"/>
      <c r="E84" s="135"/>
      <c r="F84" s="135"/>
      <c r="G84" s="135"/>
      <c r="H84" s="135"/>
      <c r="I84" s="135"/>
      <c r="J84" s="135"/>
      <c r="K84" s="135"/>
      <c r="L84" s="135"/>
      <c r="M84" s="135"/>
      <c r="N84" s="12"/>
    </row>
    <row r="85" spans="1:14" ht="35.1" customHeight="1" x14ac:dyDescent="0.25">
      <c r="A85" s="135" t="s">
        <v>151</v>
      </c>
      <c r="B85" s="135"/>
      <c r="C85" s="135"/>
      <c r="D85" s="135"/>
      <c r="E85" s="135"/>
      <c r="F85" s="135"/>
      <c r="G85" s="135"/>
      <c r="H85" s="135"/>
      <c r="I85" s="135"/>
      <c r="J85" s="135"/>
      <c r="K85" s="135"/>
      <c r="L85" s="135"/>
      <c r="M85" s="135"/>
      <c r="N85" s="12"/>
    </row>
    <row r="86" spans="1:14" ht="35.1" customHeight="1" x14ac:dyDescent="0.25">
      <c r="A86" s="135" t="s">
        <v>146</v>
      </c>
      <c r="B86" s="135"/>
      <c r="C86" s="135"/>
      <c r="D86" s="135"/>
      <c r="E86" s="135"/>
      <c r="F86" s="135"/>
      <c r="G86" s="135"/>
      <c r="H86" s="135"/>
      <c r="I86" s="135"/>
      <c r="J86" s="135"/>
      <c r="K86" s="135"/>
      <c r="L86" s="135"/>
      <c r="M86" s="135"/>
      <c r="N86" s="12"/>
    </row>
    <row r="87" spans="1:14" ht="35.1" customHeight="1" x14ac:dyDescent="0.25">
      <c r="A87" s="135" t="s">
        <v>147</v>
      </c>
      <c r="B87" s="135"/>
      <c r="C87" s="135"/>
      <c r="D87" s="135"/>
      <c r="E87" s="135"/>
      <c r="F87" s="135"/>
      <c r="G87" s="135"/>
      <c r="H87" s="135"/>
      <c r="I87" s="135"/>
      <c r="J87" s="135"/>
      <c r="K87" s="135"/>
      <c r="L87" s="135"/>
      <c r="M87" s="135"/>
      <c r="N87" s="12"/>
    </row>
    <row r="88" spans="1:14" x14ac:dyDescent="0.25">
      <c r="N88" s="7"/>
    </row>
  </sheetData>
  <sheetProtection sheet="1" formatCells="0" formatRows="0" insertRows="0" selectLockedCells="1"/>
  <mergeCells count="20">
    <mergeCell ref="C20:N21"/>
    <mergeCell ref="C23:N24"/>
    <mergeCell ref="B9:N16"/>
    <mergeCell ref="B26:N40"/>
    <mergeCell ref="A1:N1"/>
    <mergeCell ref="A3:B3"/>
    <mergeCell ref="C3:G3"/>
    <mergeCell ref="K5:L5"/>
    <mergeCell ref="A85:M85"/>
    <mergeCell ref="A86:M86"/>
    <mergeCell ref="A87:M87"/>
    <mergeCell ref="B44:N46"/>
    <mergeCell ref="B49:N51"/>
    <mergeCell ref="B54:N64"/>
    <mergeCell ref="B67:N77"/>
    <mergeCell ref="A80:M80"/>
    <mergeCell ref="A81:M81"/>
    <mergeCell ref="A82:M82"/>
    <mergeCell ref="A83:M83"/>
    <mergeCell ref="A84:M84"/>
  </mergeCells>
  <dataValidations count="1">
    <dataValidation type="list" allowBlank="1" showInputMessage="1" showErrorMessage="1" sqref="N80:N87" xr:uid="{7B35BEEF-EB60-4E8C-913E-4EBDA7E0B418}">
      <formula1>"Yes, 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5F13-A90F-4E5F-A0EA-4B55054BBA8B}">
  <dimension ref="A1:F49"/>
  <sheetViews>
    <sheetView showGridLines="0" workbookViewId="0">
      <selection activeCell="B5" sqref="B5"/>
    </sheetView>
  </sheetViews>
  <sheetFormatPr defaultRowHeight="15" x14ac:dyDescent="0.25"/>
  <cols>
    <col min="1" max="1" width="28.85546875" style="1" customWidth="1"/>
    <col min="2" max="2" width="45.7109375" customWidth="1"/>
    <col min="5" max="5" width="7.85546875" customWidth="1"/>
  </cols>
  <sheetData>
    <row r="1" spans="1:6" ht="18.75" x14ac:dyDescent="0.3">
      <c r="A1" s="134" t="s">
        <v>155</v>
      </c>
      <c r="B1" s="134"/>
      <c r="C1" s="134"/>
      <c r="D1" s="134"/>
      <c r="E1" s="134"/>
      <c r="F1" s="134"/>
    </row>
    <row r="2" spans="1:6" ht="6" customHeight="1" x14ac:dyDescent="0.25"/>
    <row r="3" spans="1:6" x14ac:dyDescent="0.25">
      <c r="A3" s="8" t="s">
        <v>8</v>
      </c>
      <c r="B3" s="8">
        <f>Coalition!C3</f>
        <v>0</v>
      </c>
    </row>
    <row r="4" spans="1:6" x14ac:dyDescent="0.25">
      <c r="B4" s="69"/>
    </row>
    <row r="5" spans="1:6" x14ac:dyDescent="0.25">
      <c r="A5" s="9" t="s">
        <v>110</v>
      </c>
      <c r="B5" s="70"/>
    </row>
    <row r="6" spans="1:6" x14ac:dyDescent="0.25">
      <c r="A6" s="9" t="s">
        <v>109</v>
      </c>
      <c r="B6" s="70"/>
    </row>
    <row r="7" spans="1:6" x14ac:dyDescent="0.25">
      <c r="A7" s="153" t="s">
        <v>108</v>
      </c>
      <c r="B7" s="16"/>
    </row>
    <row r="8" spans="1:6" x14ac:dyDescent="0.25">
      <c r="A8" s="154"/>
      <c r="B8" s="17"/>
    </row>
    <row r="9" spans="1:6" x14ac:dyDescent="0.25">
      <c r="A9" s="153" t="s">
        <v>28</v>
      </c>
      <c r="B9" s="16"/>
    </row>
    <row r="10" spans="1:6" x14ac:dyDescent="0.25">
      <c r="A10" s="154"/>
      <c r="B10" s="17"/>
    </row>
    <row r="11" spans="1:6" x14ac:dyDescent="0.25">
      <c r="A11" s="153" t="s">
        <v>111</v>
      </c>
      <c r="B11" s="18"/>
    </row>
    <row r="12" spans="1:6" x14ac:dyDescent="0.25">
      <c r="A12" s="154"/>
      <c r="B12" s="19"/>
    </row>
    <row r="13" spans="1:6" x14ac:dyDescent="0.25">
      <c r="A13" s="116" t="s">
        <v>107</v>
      </c>
      <c r="B13" s="19"/>
    </row>
    <row r="14" spans="1:6" x14ac:dyDescent="0.25">
      <c r="A14" s="9" t="s">
        <v>112</v>
      </c>
      <c r="B14" s="15"/>
    </row>
    <row r="15" spans="1:6" x14ac:dyDescent="0.25">
      <c r="A15" s="117" t="s">
        <v>26</v>
      </c>
      <c r="B15" s="15"/>
    </row>
    <row r="16" spans="1:6" x14ac:dyDescent="0.25">
      <c r="A16" s="117" t="s">
        <v>27</v>
      </c>
      <c r="B16" s="15"/>
    </row>
    <row r="17" spans="1:6" x14ac:dyDescent="0.25">
      <c r="A17" s="112"/>
      <c r="B17" s="113"/>
    </row>
    <row r="18" spans="1:6" x14ac:dyDescent="0.25">
      <c r="A18" s="114" t="s">
        <v>177</v>
      </c>
      <c r="B18" s="115"/>
    </row>
    <row r="19" spans="1:6" x14ac:dyDescent="0.25">
      <c r="A19" s="117" t="s">
        <v>134</v>
      </c>
      <c r="B19" s="15"/>
    </row>
    <row r="20" spans="1:6" x14ac:dyDescent="0.25">
      <c r="A20" s="117" t="s">
        <v>131</v>
      </c>
      <c r="B20" s="15"/>
    </row>
    <row r="21" spans="1:6" x14ac:dyDescent="0.25">
      <c r="A21" s="117" t="s">
        <v>132</v>
      </c>
      <c r="B21" s="15"/>
    </row>
    <row r="22" spans="1:6" x14ac:dyDescent="0.25">
      <c r="A22" s="117" t="s">
        <v>133</v>
      </c>
      <c r="B22" s="15"/>
    </row>
    <row r="23" spans="1:6" x14ac:dyDescent="0.25">
      <c r="B23" s="10"/>
    </row>
    <row r="24" spans="1:6" ht="30" customHeight="1" x14ac:dyDescent="0.25">
      <c r="A24" s="11" t="s">
        <v>25</v>
      </c>
      <c r="B24" s="156"/>
      <c r="C24" s="156"/>
      <c r="D24" s="156"/>
      <c r="E24" s="156"/>
      <c r="F24" s="156"/>
    </row>
    <row r="26" spans="1:6" x14ac:dyDescent="0.25">
      <c r="A26" s="1" t="s">
        <v>29</v>
      </c>
    </row>
    <row r="27" spans="1:6" x14ac:dyDescent="0.25">
      <c r="A27" t="s">
        <v>30</v>
      </c>
    </row>
    <row r="28" spans="1:6" x14ac:dyDescent="0.25">
      <c r="A28" s="1" t="s">
        <v>152</v>
      </c>
      <c r="F28" s="7"/>
    </row>
    <row r="29" spans="1:6" ht="30" customHeight="1" x14ac:dyDescent="0.25">
      <c r="A29" s="155" t="s">
        <v>115</v>
      </c>
      <c r="B29" s="155"/>
      <c r="C29" s="155"/>
      <c r="D29" s="155"/>
      <c r="E29" s="155"/>
      <c r="F29" s="12"/>
    </row>
    <row r="30" spans="1:6" ht="30" customHeight="1" x14ac:dyDescent="0.25">
      <c r="A30" s="155" t="s">
        <v>116</v>
      </c>
      <c r="B30" s="155"/>
      <c r="C30" s="155"/>
      <c r="D30" s="155"/>
      <c r="E30" s="155"/>
      <c r="F30" s="12"/>
    </row>
    <row r="31" spans="1:6" ht="30" customHeight="1" x14ac:dyDescent="0.25">
      <c r="A31" s="155" t="s">
        <v>117</v>
      </c>
      <c r="B31" s="155"/>
      <c r="C31" s="155"/>
      <c r="D31" s="155"/>
      <c r="E31" s="155"/>
      <c r="F31" s="12"/>
    </row>
    <row r="32" spans="1:6" ht="45" customHeight="1" x14ac:dyDescent="0.25">
      <c r="A32" s="155" t="s">
        <v>118</v>
      </c>
      <c r="B32" s="155"/>
      <c r="C32" s="155"/>
      <c r="D32" s="155"/>
      <c r="E32" s="155"/>
      <c r="F32" s="12"/>
    </row>
    <row r="33" spans="1:6" ht="30" customHeight="1" x14ac:dyDescent="0.25">
      <c r="A33" s="155" t="s">
        <v>120</v>
      </c>
      <c r="B33" s="155"/>
      <c r="C33" s="155"/>
      <c r="D33" s="155"/>
      <c r="E33" s="155"/>
      <c r="F33" s="12"/>
    </row>
    <row r="34" spans="1:6" ht="30" customHeight="1" x14ac:dyDescent="0.25">
      <c r="A34" s="155" t="s">
        <v>119</v>
      </c>
      <c r="B34" s="155"/>
      <c r="C34" s="155"/>
      <c r="D34" s="155"/>
      <c r="E34" s="155"/>
      <c r="F34" s="12"/>
    </row>
    <row r="35" spans="1:6" ht="30" customHeight="1" x14ac:dyDescent="0.25">
      <c r="A35" s="155" t="s">
        <v>121</v>
      </c>
      <c r="B35" s="155"/>
      <c r="C35" s="155"/>
      <c r="D35" s="155"/>
      <c r="E35" s="155"/>
      <c r="F35" s="12"/>
    </row>
    <row r="36" spans="1:6" ht="30" customHeight="1" x14ac:dyDescent="0.25">
      <c r="A36" s="155" t="s">
        <v>122</v>
      </c>
      <c r="B36" s="155"/>
      <c r="C36" s="155"/>
      <c r="D36" s="155"/>
      <c r="E36" s="155"/>
      <c r="F36" s="12"/>
    </row>
    <row r="37" spans="1:6" ht="30" customHeight="1" x14ac:dyDescent="0.25">
      <c r="A37" s="155" t="s">
        <v>123</v>
      </c>
      <c r="B37" s="155"/>
      <c r="C37" s="155"/>
      <c r="D37" s="155"/>
      <c r="E37" s="155"/>
      <c r="F37" s="12"/>
    </row>
    <row r="38" spans="1:6" ht="93" customHeight="1" x14ac:dyDescent="0.25">
      <c r="A38" s="157" t="s">
        <v>129</v>
      </c>
      <c r="B38" s="157"/>
      <c r="C38" s="157"/>
      <c r="D38" s="157"/>
      <c r="E38" s="157"/>
      <c r="F38" s="12"/>
    </row>
    <row r="39" spans="1:6" ht="30" customHeight="1" x14ac:dyDescent="0.25">
      <c r="A39" s="155" t="s">
        <v>124</v>
      </c>
      <c r="B39" s="155"/>
      <c r="C39" s="155"/>
      <c r="D39" s="155"/>
      <c r="E39" s="155"/>
      <c r="F39" s="12"/>
    </row>
    <row r="40" spans="1:6" ht="30" customHeight="1" x14ac:dyDescent="0.25">
      <c r="A40" s="155" t="s">
        <v>127</v>
      </c>
      <c r="B40" s="155"/>
      <c r="C40" s="155"/>
      <c r="D40" s="155"/>
      <c r="E40" s="155"/>
      <c r="F40" s="12"/>
    </row>
    <row r="41" spans="1:6" ht="30" customHeight="1" x14ac:dyDescent="0.25">
      <c r="A41" s="158" t="s">
        <v>128</v>
      </c>
      <c r="B41" s="158"/>
      <c r="C41" s="158"/>
      <c r="D41" s="158"/>
      <c r="E41" s="159"/>
      <c r="F41" s="12"/>
    </row>
    <row r="42" spans="1:6" ht="30" customHeight="1" x14ac:dyDescent="0.25">
      <c r="A42" s="155" t="s">
        <v>125</v>
      </c>
      <c r="B42" s="155"/>
      <c r="C42" s="155"/>
      <c r="D42" s="155"/>
      <c r="E42" s="155"/>
      <c r="F42" s="12"/>
    </row>
    <row r="43" spans="1:6" ht="30" customHeight="1" x14ac:dyDescent="0.25">
      <c r="A43" s="155" t="s">
        <v>126</v>
      </c>
      <c r="B43" s="155"/>
      <c r="C43" s="155"/>
      <c r="D43" s="155"/>
      <c r="E43" s="155"/>
      <c r="F43" s="12"/>
    </row>
    <row r="44" spans="1:6" x14ac:dyDescent="0.25">
      <c r="A44"/>
    </row>
    <row r="45" spans="1:6" x14ac:dyDescent="0.25">
      <c r="A45" s="1" t="s">
        <v>31</v>
      </c>
    </row>
    <row r="46" spans="1:6" ht="30" customHeight="1" x14ac:dyDescent="0.25">
      <c r="A46" s="13" t="s">
        <v>32</v>
      </c>
      <c r="B46" s="14"/>
    </row>
    <row r="47" spans="1:6" ht="30" customHeight="1" x14ac:dyDescent="0.25">
      <c r="A47" s="13" t="s">
        <v>114</v>
      </c>
      <c r="B47" s="14"/>
    </row>
    <row r="48" spans="1:6" ht="30" customHeight="1" x14ac:dyDescent="0.25">
      <c r="A48" s="13" t="s">
        <v>33</v>
      </c>
      <c r="B48" s="14"/>
    </row>
    <row r="49" spans="1:1" x14ac:dyDescent="0.25">
      <c r="A49" s="110" t="s">
        <v>113</v>
      </c>
    </row>
  </sheetData>
  <sheetProtection sheet="1" formatCells="0" formatColumns="0" selectLockedCells="1"/>
  <mergeCells count="20">
    <mergeCell ref="A36:E36"/>
    <mergeCell ref="A32:E32"/>
    <mergeCell ref="A43:E43"/>
    <mergeCell ref="A37:E37"/>
    <mergeCell ref="A35:E35"/>
    <mergeCell ref="A38:E38"/>
    <mergeCell ref="A40:E40"/>
    <mergeCell ref="A39:E39"/>
    <mergeCell ref="A42:E42"/>
    <mergeCell ref="A34:E34"/>
    <mergeCell ref="A41:E41"/>
    <mergeCell ref="A9:A10"/>
    <mergeCell ref="A11:A12"/>
    <mergeCell ref="A33:E33"/>
    <mergeCell ref="B24:F24"/>
    <mergeCell ref="A1:F1"/>
    <mergeCell ref="A7:A8"/>
    <mergeCell ref="A30:E30"/>
    <mergeCell ref="A31:E31"/>
    <mergeCell ref="A29:E29"/>
  </mergeCells>
  <dataValidations count="1">
    <dataValidation type="list" allowBlank="1" showInputMessage="1" showErrorMessage="1" sqref="F29:F43" xr:uid="{730867C7-B1ED-4506-958F-67440DC900B5}">
      <formula1>"Yes, No, 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9F7F4-39D9-41F2-A120-165860078A12}">
  <dimension ref="A1:J43"/>
  <sheetViews>
    <sheetView showGridLines="0" workbookViewId="0">
      <selection activeCell="F5" sqref="F5"/>
    </sheetView>
  </sheetViews>
  <sheetFormatPr defaultRowHeight="15" x14ac:dyDescent="0.25"/>
  <cols>
    <col min="1" max="1" width="16.28515625" customWidth="1"/>
    <col min="2" max="2" width="45.28515625" customWidth="1"/>
    <col min="3" max="3" width="18.28515625" customWidth="1"/>
    <col min="4" max="4" width="5.5703125" customWidth="1"/>
    <col min="5" max="5" width="14.5703125" bestFit="1" customWidth="1"/>
    <col min="6" max="6" width="18.140625" customWidth="1"/>
    <col min="8" max="8" width="16" bestFit="1" customWidth="1"/>
    <col min="9" max="9" width="19.28515625" style="7" bestFit="1" customWidth="1"/>
    <col min="10" max="10" width="12.5703125" style="7" bestFit="1" customWidth="1"/>
  </cols>
  <sheetData>
    <row r="1" spans="1:10" ht="18.75" x14ac:dyDescent="0.3">
      <c r="A1" s="134" t="s">
        <v>155</v>
      </c>
      <c r="B1" s="134"/>
      <c r="C1" s="134"/>
      <c r="D1" s="134"/>
      <c r="E1" s="134"/>
      <c r="F1" s="134"/>
      <c r="G1" s="134"/>
      <c r="H1" s="134"/>
      <c r="I1" s="134"/>
      <c r="J1" s="67"/>
    </row>
    <row r="2" spans="1:10" ht="6" customHeight="1" x14ac:dyDescent="0.25">
      <c r="A2" s="1"/>
    </row>
    <row r="3" spans="1:10" x14ac:dyDescent="0.25">
      <c r="A3" s="8" t="s">
        <v>8</v>
      </c>
      <c r="B3" s="9">
        <f>'Lead Applicant'!B3</f>
        <v>0</v>
      </c>
      <c r="E3" s="161" t="s">
        <v>157</v>
      </c>
      <c r="F3" s="161"/>
      <c r="H3" s="30" t="s">
        <v>75</v>
      </c>
      <c r="I3" s="90"/>
      <c r="J3" s="91"/>
    </row>
    <row r="4" spans="1:10" ht="15" customHeight="1" x14ac:dyDescent="0.25">
      <c r="A4" s="8" t="s">
        <v>0</v>
      </c>
      <c r="B4" s="8">
        <f>'Lead Applicant'!B5</f>
        <v>0</v>
      </c>
      <c r="E4" s="2" t="s">
        <v>41</v>
      </c>
      <c r="F4" s="31"/>
      <c r="H4" s="162" t="s">
        <v>76</v>
      </c>
      <c r="I4" s="163"/>
      <c r="J4" s="164"/>
    </row>
    <row r="5" spans="1:10" ht="15.75" thickBot="1" x14ac:dyDescent="0.3">
      <c r="E5" s="126" t="s">
        <v>42</v>
      </c>
      <c r="F5" s="127"/>
      <c r="H5" s="165"/>
      <c r="I5" s="166"/>
      <c r="J5" s="167"/>
    </row>
    <row r="6" spans="1:10" ht="15.75" thickTop="1" x14ac:dyDescent="0.25">
      <c r="B6" s="9" t="s">
        <v>85</v>
      </c>
      <c r="C6" s="109" t="s">
        <v>130</v>
      </c>
      <c r="E6" s="128" t="s">
        <v>19</v>
      </c>
      <c r="F6" s="129">
        <f>SUM(F4:F5)</f>
        <v>0</v>
      </c>
    </row>
    <row r="7" spans="1:10" x14ac:dyDescent="0.25">
      <c r="B7" s="14"/>
      <c r="C7" s="32"/>
    </row>
    <row r="8" spans="1:10" x14ac:dyDescent="0.25">
      <c r="B8" s="14"/>
      <c r="C8" s="32"/>
      <c r="E8" s="30" t="s">
        <v>35</v>
      </c>
      <c r="F8" s="3"/>
      <c r="I8" s="71" t="s">
        <v>49</v>
      </c>
      <c r="J8" s="92" t="s">
        <v>73</v>
      </c>
    </row>
    <row r="9" spans="1:10" x14ac:dyDescent="0.25">
      <c r="B9" s="14"/>
      <c r="C9" s="32"/>
      <c r="E9" s="21" t="s">
        <v>41</v>
      </c>
      <c r="F9" s="22">
        <f>'Admin&amp;HMIS'!B16</f>
        <v>0</v>
      </c>
      <c r="G9" s="20" t="e">
        <f>F9/$F$4</f>
        <v>#DIV/0!</v>
      </c>
      <c r="H9" t="s">
        <v>43</v>
      </c>
      <c r="I9" s="72" t="s">
        <v>47</v>
      </c>
      <c r="J9" s="88">
        <f>F4*0.03</f>
        <v>0</v>
      </c>
    </row>
    <row r="10" spans="1:10" ht="15.75" thickBot="1" x14ac:dyDescent="0.3">
      <c r="B10" s="14"/>
      <c r="C10" s="32"/>
      <c r="E10" s="21" t="s">
        <v>42</v>
      </c>
      <c r="F10" s="22">
        <f>'Admin&amp;HMIS'!C16</f>
        <v>0</v>
      </c>
      <c r="G10" s="20" t="e">
        <f>F10/$F$5</f>
        <v>#DIV/0!</v>
      </c>
      <c r="H10" t="s">
        <v>44</v>
      </c>
      <c r="I10" s="72" t="s">
        <v>48</v>
      </c>
      <c r="J10" s="88">
        <f>F5*0.1</f>
        <v>0</v>
      </c>
    </row>
    <row r="11" spans="1:10" ht="15.75" thickTop="1" x14ac:dyDescent="0.25">
      <c r="B11" s="14"/>
      <c r="C11" s="32"/>
      <c r="E11" s="27" t="s">
        <v>19</v>
      </c>
      <c r="F11" s="28">
        <f>SUM(F9:F10)</f>
        <v>0</v>
      </c>
      <c r="G11" s="20" t="e">
        <f>F11/$F$6</f>
        <v>#DIV/0!</v>
      </c>
      <c r="H11" t="s">
        <v>45</v>
      </c>
      <c r="I11" s="72"/>
      <c r="J11" s="72"/>
    </row>
    <row r="12" spans="1:10" x14ac:dyDescent="0.25">
      <c r="B12" s="14"/>
      <c r="C12" s="32"/>
      <c r="F12" s="26"/>
      <c r="I12" s="72"/>
      <c r="J12" s="72"/>
    </row>
    <row r="13" spans="1:10" x14ac:dyDescent="0.25">
      <c r="B13" s="14"/>
      <c r="C13" s="32"/>
      <c r="E13" s="30" t="s">
        <v>36</v>
      </c>
      <c r="F13" s="25"/>
      <c r="G13" s="20"/>
      <c r="I13" s="72"/>
      <c r="J13" s="72"/>
    </row>
    <row r="14" spans="1:10" x14ac:dyDescent="0.25">
      <c r="B14" s="14"/>
      <c r="C14" s="32"/>
      <c r="E14" s="23" t="s">
        <v>41</v>
      </c>
      <c r="F14" s="24">
        <f>'Admin&amp;HMIS'!B32</f>
        <v>0</v>
      </c>
      <c r="G14" s="20" t="e">
        <f>F14/$F$4</f>
        <v>#DIV/0!</v>
      </c>
      <c r="H14" t="s">
        <v>43</v>
      </c>
      <c r="I14" s="72"/>
      <c r="J14" s="72"/>
    </row>
    <row r="15" spans="1:10" x14ac:dyDescent="0.25">
      <c r="B15" s="14"/>
      <c r="C15" s="32"/>
      <c r="F15" s="26"/>
      <c r="G15" s="20"/>
      <c r="I15" s="72"/>
      <c r="J15" s="72"/>
    </row>
    <row r="16" spans="1:10" x14ac:dyDescent="0.25">
      <c r="B16" s="14"/>
      <c r="C16" s="32"/>
      <c r="E16" s="30" t="s">
        <v>37</v>
      </c>
      <c r="F16" s="25"/>
      <c r="G16" s="20"/>
      <c r="I16" s="72"/>
      <c r="J16" s="72"/>
    </row>
    <row r="17" spans="2:10" ht="15" customHeight="1" x14ac:dyDescent="0.25">
      <c r="B17" s="14"/>
      <c r="C17" s="32"/>
      <c r="E17" s="23" t="s">
        <v>41</v>
      </c>
      <c r="F17" s="24">
        <f>Outreach!G16</f>
        <v>0</v>
      </c>
      <c r="G17" s="20" t="e">
        <f>F17/$F$4</f>
        <v>#DIV/0!</v>
      </c>
      <c r="H17" t="s">
        <v>43</v>
      </c>
      <c r="I17" s="73" t="s">
        <v>50</v>
      </c>
      <c r="J17" s="73"/>
    </row>
    <row r="18" spans="2:10" x14ac:dyDescent="0.25">
      <c r="B18" s="14"/>
      <c r="C18" s="32"/>
      <c r="F18" s="26"/>
      <c r="G18" s="20"/>
      <c r="I18" s="68" t="e">
        <f>G17+G20</f>
        <v>#DIV/0!</v>
      </c>
      <c r="J18" s="92" t="s">
        <v>73</v>
      </c>
    </row>
    <row r="19" spans="2:10" x14ac:dyDescent="0.25">
      <c r="B19" s="14"/>
      <c r="C19" s="32"/>
      <c r="E19" s="30" t="s">
        <v>40</v>
      </c>
      <c r="F19" s="25"/>
      <c r="G19" s="20"/>
      <c r="I19" s="73" t="s">
        <v>51</v>
      </c>
      <c r="J19" s="89">
        <f>F4*0.6</f>
        <v>0</v>
      </c>
    </row>
    <row r="20" spans="2:10" x14ac:dyDescent="0.25">
      <c r="B20" s="14"/>
      <c r="C20" s="32"/>
      <c r="E20" s="23" t="s">
        <v>41</v>
      </c>
      <c r="F20" s="24">
        <f>Shelter!G23</f>
        <v>0</v>
      </c>
      <c r="G20" s="20" t="e">
        <f>F20/$F$4</f>
        <v>#DIV/0!</v>
      </c>
      <c r="H20" t="s">
        <v>43</v>
      </c>
      <c r="I20" s="73"/>
      <c r="J20" s="73"/>
    </row>
    <row r="21" spans="2:10" x14ac:dyDescent="0.25">
      <c r="B21" s="14"/>
      <c r="C21" s="32"/>
      <c r="F21" s="26"/>
      <c r="G21" s="20"/>
      <c r="I21" s="72"/>
      <c r="J21" s="72"/>
    </row>
    <row r="22" spans="2:10" x14ac:dyDescent="0.25">
      <c r="B22" s="14"/>
      <c r="C22" s="32"/>
      <c r="E22" s="30" t="s">
        <v>38</v>
      </c>
      <c r="F22" s="25"/>
      <c r="G22" s="20"/>
      <c r="I22" s="72"/>
      <c r="J22" s="72"/>
    </row>
    <row r="23" spans="2:10" x14ac:dyDescent="0.25">
      <c r="B23" s="14"/>
      <c r="C23" s="32"/>
      <c r="E23" s="21" t="s">
        <v>41</v>
      </c>
      <c r="F23" s="22">
        <f>Prevention!G16</f>
        <v>0</v>
      </c>
      <c r="G23" s="20" t="e">
        <f>F23/$F$4</f>
        <v>#DIV/0!</v>
      </c>
      <c r="H23" t="s">
        <v>43</v>
      </c>
      <c r="I23" s="72"/>
      <c r="J23" s="72"/>
    </row>
    <row r="24" spans="2:10" ht="15.75" customHeight="1" thickBot="1" x14ac:dyDescent="0.3">
      <c r="B24" s="14"/>
      <c r="C24" s="32"/>
      <c r="E24" s="21" t="s">
        <v>42</v>
      </c>
      <c r="F24" s="22">
        <f>Prevention!H16</f>
        <v>0</v>
      </c>
      <c r="G24" s="20" t="e">
        <f>F24/$F$5</f>
        <v>#DIV/0!</v>
      </c>
      <c r="H24" t="s">
        <v>44</v>
      </c>
      <c r="I24" s="72"/>
      <c r="J24" s="72"/>
    </row>
    <row r="25" spans="2:10" ht="15.75" customHeight="1" thickTop="1" x14ac:dyDescent="0.25">
      <c r="B25" s="14"/>
      <c r="C25" s="32"/>
      <c r="E25" s="27" t="s">
        <v>19</v>
      </c>
      <c r="F25" s="28">
        <f>SUM(F23:F24)</f>
        <v>0</v>
      </c>
      <c r="G25" s="20" t="e">
        <f>F25/$F$6</f>
        <v>#DIV/0!</v>
      </c>
      <c r="H25" t="s">
        <v>45</v>
      </c>
      <c r="I25" s="72"/>
      <c r="J25" s="72"/>
    </row>
    <row r="26" spans="2:10" ht="15" customHeight="1" x14ac:dyDescent="0.25">
      <c r="B26" s="14"/>
      <c r="C26" s="32"/>
      <c r="F26" s="26"/>
      <c r="G26" s="20"/>
      <c r="I26" s="72"/>
      <c r="J26" s="72"/>
    </row>
    <row r="27" spans="2:10" x14ac:dyDescent="0.25">
      <c r="E27" s="30" t="s">
        <v>39</v>
      </c>
      <c r="F27" s="25"/>
      <c r="G27" s="20"/>
      <c r="I27" s="72"/>
      <c r="J27" s="92" t="s">
        <v>74</v>
      </c>
    </row>
    <row r="28" spans="2:10" ht="15" customHeight="1" x14ac:dyDescent="0.25">
      <c r="B28" s="123" t="s">
        <v>172</v>
      </c>
      <c r="E28" s="21" t="s">
        <v>41</v>
      </c>
      <c r="F28" s="22">
        <f>RRH!G16</f>
        <v>0</v>
      </c>
      <c r="G28" s="20" t="e">
        <f>F28/$F$4</f>
        <v>#DIV/0!</v>
      </c>
      <c r="H28" t="s">
        <v>43</v>
      </c>
      <c r="I28" s="72" t="s">
        <v>52</v>
      </c>
      <c r="J28" s="88">
        <f>F4*0.3</f>
        <v>0</v>
      </c>
    </row>
    <row r="29" spans="2:10" ht="15.75" thickBot="1" x14ac:dyDescent="0.3">
      <c r="B29" s="168" t="s">
        <v>171</v>
      </c>
      <c r="C29" s="125"/>
      <c r="E29" s="21" t="s">
        <v>42</v>
      </c>
      <c r="F29" s="22">
        <f>RRH!H16</f>
        <v>0</v>
      </c>
      <c r="G29" s="20" t="e">
        <f>F29/$F$5</f>
        <v>#DIV/0!</v>
      </c>
      <c r="H29" t="s">
        <v>44</v>
      </c>
      <c r="I29" s="72"/>
      <c r="J29" s="72"/>
    </row>
    <row r="30" spans="2:10" ht="15.75" thickTop="1" x14ac:dyDescent="0.25">
      <c r="B30" s="145"/>
      <c r="C30" s="125"/>
      <c r="E30" s="27" t="s">
        <v>19</v>
      </c>
      <c r="F30" s="29">
        <f>SUM(F28:F29)</f>
        <v>0</v>
      </c>
      <c r="G30" s="20" t="e">
        <f>F30/$F$6</f>
        <v>#DIV/0!</v>
      </c>
      <c r="H30" t="s">
        <v>45</v>
      </c>
      <c r="I30" s="72"/>
      <c r="J30" s="72"/>
    </row>
    <row r="31" spans="2:10" ht="15" customHeight="1" x14ac:dyDescent="0.25">
      <c r="B31" s="145"/>
      <c r="C31" s="125"/>
      <c r="I31"/>
      <c r="J31"/>
    </row>
    <row r="32" spans="2:10" ht="15" customHeight="1" x14ac:dyDescent="0.25">
      <c r="B32" s="145" t="s">
        <v>167</v>
      </c>
      <c r="C32" s="125"/>
      <c r="E32" s="2" t="s">
        <v>70</v>
      </c>
      <c r="F32" s="33">
        <f>SUM(F9,F14,F17,F20,F23,F28)</f>
        <v>0</v>
      </c>
      <c r="I32"/>
      <c r="J32"/>
    </row>
    <row r="33" spans="2:10" x14ac:dyDescent="0.25">
      <c r="B33" s="145"/>
      <c r="C33" s="125"/>
      <c r="E33" s="2" t="s">
        <v>71</v>
      </c>
      <c r="F33" s="33">
        <f>SUM(F10,F24,F29)</f>
        <v>0</v>
      </c>
      <c r="I33"/>
      <c r="J33"/>
    </row>
    <row r="34" spans="2:10" ht="15" customHeight="1" x14ac:dyDescent="0.25">
      <c r="B34" s="145" t="s">
        <v>168</v>
      </c>
      <c r="C34" s="125"/>
    </row>
    <row r="35" spans="2:10" x14ac:dyDescent="0.25">
      <c r="B35" s="145"/>
      <c r="C35" s="125"/>
      <c r="F35" s="36" t="s">
        <v>46</v>
      </c>
    </row>
    <row r="36" spans="2:10" x14ac:dyDescent="0.25">
      <c r="B36" s="145"/>
    </row>
    <row r="37" spans="2:10" x14ac:dyDescent="0.25">
      <c r="B37" s="160" t="s">
        <v>169</v>
      </c>
    </row>
    <row r="38" spans="2:10" x14ac:dyDescent="0.25">
      <c r="B38" s="160"/>
    </row>
    <row r="39" spans="2:10" x14ac:dyDescent="0.25">
      <c r="B39" s="160"/>
      <c r="C39" s="124"/>
    </row>
    <row r="40" spans="2:10" x14ac:dyDescent="0.25">
      <c r="B40" s="160" t="s">
        <v>170</v>
      </c>
      <c r="C40" s="124"/>
    </row>
    <row r="41" spans="2:10" x14ac:dyDescent="0.25">
      <c r="B41" s="160"/>
      <c r="C41" s="124"/>
    </row>
    <row r="42" spans="2:10" x14ac:dyDescent="0.25">
      <c r="B42" s="160"/>
      <c r="C42" s="124"/>
    </row>
    <row r="43" spans="2:10" x14ac:dyDescent="0.25">
      <c r="B43" s="160"/>
    </row>
  </sheetData>
  <sheetProtection sheet="1" formatColumns="0" selectLockedCells="1"/>
  <mergeCells count="8">
    <mergeCell ref="B34:B36"/>
    <mergeCell ref="B37:B39"/>
    <mergeCell ref="B40:B43"/>
    <mergeCell ref="E3:F3"/>
    <mergeCell ref="A1:I1"/>
    <mergeCell ref="H4:J5"/>
    <mergeCell ref="B29:B31"/>
    <mergeCell ref="B32:B33"/>
  </mergeCells>
  <conditionalFormatting sqref="F32">
    <cfRule type="cellIs" dxfId="7" priority="4" operator="equal">
      <formula>$F$4</formula>
    </cfRule>
  </conditionalFormatting>
  <conditionalFormatting sqref="F33">
    <cfRule type="cellIs" dxfId="6" priority="3" operator="equal">
      <formula>$F$5</formula>
    </cfRule>
  </conditionalFormatting>
  <conditionalFormatting sqref="G9">
    <cfRule type="cellIs" dxfId="5" priority="10" operator="greaterThan">
      <formula>3%</formula>
    </cfRule>
  </conditionalFormatting>
  <conditionalFormatting sqref="G10:G11">
    <cfRule type="cellIs" dxfId="4" priority="9" operator="greaterThan">
      <formula>0.1</formula>
    </cfRule>
  </conditionalFormatting>
  <conditionalFormatting sqref="G28">
    <cfRule type="cellIs" dxfId="3" priority="5" operator="lessThan">
      <formula>0.3</formula>
    </cfRule>
  </conditionalFormatting>
  <conditionalFormatting sqref="I18">
    <cfRule type="cellIs" dxfId="2" priority="6" operator="greaterThan">
      <formula>0.6</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5ADF-4B86-4C15-9EA8-6AA456B8EE03}">
  <dimension ref="A1:E33"/>
  <sheetViews>
    <sheetView showGridLines="0" workbookViewId="0">
      <selection activeCell="A6" sqref="A6"/>
    </sheetView>
  </sheetViews>
  <sheetFormatPr defaultRowHeight="15" x14ac:dyDescent="0.25"/>
  <cols>
    <col min="1" max="1" width="35.7109375" customWidth="1"/>
    <col min="2" max="2" width="11.5703125" customWidth="1"/>
    <col min="3" max="4" width="11.5703125" bestFit="1" customWidth="1"/>
    <col min="5" max="5" width="15.85546875" bestFit="1" customWidth="1"/>
  </cols>
  <sheetData>
    <row r="1" spans="1:5" ht="15.75" x14ac:dyDescent="0.25">
      <c r="A1" s="169" t="s">
        <v>24</v>
      </c>
      <c r="B1" s="169"/>
      <c r="C1" s="169"/>
      <c r="D1" s="169"/>
    </row>
    <row r="2" spans="1:5" x14ac:dyDescent="0.25">
      <c r="A2" s="2" t="s">
        <v>8</v>
      </c>
      <c r="B2" s="170">
        <f>'Lead Applicant'!B3</f>
        <v>0</v>
      </c>
      <c r="C2" s="171"/>
      <c r="D2" s="172"/>
    </row>
    <row r="3" spans="1:5" x14ac:dyDescent="0.25">
      <c r="A3" s="2" t="s">
        <v>0</v>
      </c>
      <c r="B3" s="173">
        <f>'Lead Applicant'!B5</f>
        <v>0</v>
      </c>
      <c r="C3" s="174"/>
      <c r="D3" s="175"/>
    </row>
    <row r="5" spans="1:5" s="41" customFormat="1" ht="30" customHeight="1" x14ac:dyDescent="0.25">
      <c r="A5" s="37" t="s">
        <v>2</v>
      </c>
      <c r="B5" s="38" t="s">
        <v>9</v>
      </c>
      <c r="C5" s="38" t="s">
        <v>10</v>
      </c>
      <c r="D5" s="38" t="s">
        <v>11</v>
      </c>
      <c r="E5" s="43" t="s">
        <v>165</v>
      </c>
    </row>
    <row r="6" spans="1:5" x14ac:dyDescent="0.25">
      <c r="A6" s="34"/>
      <c r="B6" s="35"/>
      <c r="C6" s="35"/>
      <c r="D6" s="4">
        <f>SUM(Table28[[#This Row],[ESG Award]:[HPP Award]])</f>
        <v>0</v>
      </c>
      <c r="E6" s="76"/>
    </row>
    <row r="7" spans="1:5" x14ac:dyDescent="0.25">
      <c r="A7" s="34"/>
      <c r="B7" s="35"/>
      <c r="C7" s="35"/>
      <c r="D7" s="4">
        <f>SUM(Table28[[#This Row],[ESG Award]:[HPP Award]])</f>
        <v>0</v>
      </c>
      <c r="E7" s="76"/>
    </row>
    <row r="8" spans="1:5" x14ac:dyDescent="0.25">
      <c r="A8" s="34"/>
      <c r="B8" s="35"/>
      <c r="C8" s="35"/>
      <c r="D8" s="4">
        <f>SUM(Table28[[#This Row],[ESG Award]:[HPP Award]])</f>
        <v>0</v>
      </c>
      <c r="E8" s="76"/>
    </row>
    <row r="9" spans="1:5" x14ac:dyDescent="0.25">
      <c r="A9" s="34"/>
      <c r="B9" s="35"/>
      <c r="C9" s="35"/>
      <c r="D9" s="4">
        <f>SUM(Table28[[#This Row],[ESG Award]:[HPP Award]])</f>
        <v>0</v>
      </c>
      <c r="E9" s="76"/>
    </row>
    <row r="10" spans="1:5" x14ac:dyDescent="0.25">
      <c r="A10" s="34"/>
      <c r="B10" s="35"/>
      <c r="C10" s="35"/>
      <c r="D10" s="4">
        <f>SUM(Table28[[#This Row],[ESG Award]:[HPP Award]])</f>
        <v>0</v>
      </c>
      <c r="E10" s="76"/>
    </row>
    <row r="11" spans="1:5" x14ac:dyDescent="0.25">
      <c r="A11" s="34"/>
      <c r="B11" s="35"/>
      <c r="C11" s="35"/>
      <c r="D11" s="4">
        <f>SUM(Table28[[#This Row],[ESG Award]:[HPP Award]])</f>
        <v>0</v>
      </c>
      <c r="E11" s="76"/>
    </row>
    <row r="12" spans="1:5" x14ac:dyDescent="0.25">
      <c r="A12" s="34"/>
      <c r="B12" s="35"/>
      <c r="C12" s="35"/>
      <c r="D12" s="4">
        <f>SUM(Table28[[#This Row],[ESG Award]:[HPP Award]])</f>
        <v>0</v>
      </c>
      <c r="E12" s="76"/>
    </row>
    <row r="13" spans="1:5" x14ac:dyDescent="0.25">
      <c r="A13" s="34"/>
      <c r="B13" s="35"/>
      <c r="C13" s="35"/>
      <c r="D13" s="4">
        <f>SUM(Table28[[#This Row],[ESG Award]:[HPP Award]])</f>
        <v>0</v>
      </c>
      <c r="E13" s="76"/>
    </row>
    <row r="14" spans="1:5" x14ac:dyDescent="0.25">
      <c r="A14" s="34"/>
      <c r="B14" s="35"/>
      <c r="C14" s="35"/>
      <c r="D14" s="4">
        <f>SUM(Table28[[#This Row],[ESG Award]:[HPP Award]])</f>
        <v>0</v>
      </c>
      <c r="E14" s="76"/>
    </row>
    <row r="15" spans="1:5" x14ac:dyDescent="0.25">
      <c r="A15" s="34"/>
      <c r="B15" s="35"/>
      <c r="C15" s="35"/>
      <c r="D15" s="4">
        <f>SUM(Table28[[#This Row],[ESG Award]:[HPP Award]])</f>
        <v>0</v>
      </c>
      <c r="E15" s="76"/>
    </row>
    <row r="16" spans="1:5" x14ac:dyDescent="0.25">
      <c r="B16" s="5">
        <f>SUBTOTAL(109,Table28[ESG Award])</f>
        <v>0</v>
      </c>
      <c r="C16" s="5">
        <f>SUBTOTAL(109,Table28[HPP Award])</f>
        <v>0</v>
      </c>
      <c r="D16" s="5">
        <f>SUBTOTAL(109,Table28[Total Award])</f>
        <v>0</v>
      </c>
    </row>
    <row r="17" spans="1:4" x14ac:dyDescent="0.25">
      <c r="B17" s="6" t="s">
        <v>20</v>
      </c>
      <c r="C17" s="6" t="s">
        <v>21</v>
      </c>
      <c r="D17" s="6" t="s">
        <v>19</v>
      </c>
    </row>
    <row r="19" spans="1:4" ht="15.75" x14ac:dyDescent="0.25">
      <c r="A19" s="176" t="s">
        <v>23</v>
      </c>
      <c r="B19" s="176"/>
      <c r="C19" s="176"/>
      <c r="D19" s="176"/>
    </row>
    <row r="20" spans="1:4" ht="7.5" customHeight="1" x14ac:dyDescent="0.25"/>
    <row r="21" spans="1:4" s="44" customFormat="1" ht="30" customHeight="1" x14ac:dyDescent="0.25">
      <c r="A21" s="37" t="s">
        <v>2</v>
      </c>
      <c r="B21" s="38" t="s">
        <v>9</v>
      </c>
      <c r="C21" s="41"/>
    </row>
    <row r="22" spans="1:4" x14ac:dyDescent="0.25">
      <c r="A22" s="34"/>
      <c r="B22" s="35"/>
    </row>
    <row r="23" spans="1:4" x14ac:dyDescent="0.25">
      <c r="A23" s="34"/>
      <c r="B23" s="35"/>
    </row>
    <row r="24" spans="1:4" x14ac:dyDescent="0.25">
      <c r="A24" s="34"/>
      <c r="B24" s="35"/>
    </row>
    <row r="25" spans="1:4" x14ac:dyDescent="0.25">
      <c r="A25" s="34"/>
      <c r="B25" s="35"/>
    </row>
    <row r="26" spans="1:4" x14ac:dyDescent="0.25">
      <c r="A26" s="34"/>
      <c r="B26" s="35"/>
    </row>
    <row r="27" spans="1:4" x14ac:dyDescent="0.25">
      <c r="A27" s="34"/>
      <c r="B27" s="35"/>
    </row>
    <row r="28" spans="1:4" x14ac:dyDescent="0.25">
      <c r="A28" s="34"/>
      <c r="B28" s="35"/>
    </row>
    <row r="29" spans="1:4" x14ac:dyDescent="0.25">
      <c r="A29" s="34"/>
      <c r="B29" s="35"/>
    </row>
    <row r="30" spans="1:4" x14ac:dyDescent="0.25">
      <c r="A30" s="34"/>
      <c r="B30" s="35"/>
    </row>
    <row r="31" spans="1:4" x14ac:dyDescent="0.25">
      <c r="A31" s="34"/>
      <c r="B31" s="35"/>
    </row>
    <row r="32" spans="1:4" x14ac:dyDescent="0.25">
      <c r="B32" s="5">
        <f>SUBTOTAL(109,Table2710[ESG Award])</f>
        <v>0</v>
      </c>
    </row>
    <row r="33" spans="2:2" x14ac:dyDescent="0.25">
      <c r="B33" s="6" t="s">
        <v>20</v>
      </c>
    </row>
  </sheetData>
  <sheetProtection sheet="1" formatColumns="0" selectLockedCells="1"/>
  <mergeCells count="4">
    <mergeCell ref="A1:D1"/>
    <mergeCell ref="B2:D2"/>
    <mergeCell ref="B3:D3"/>
    <mergeCell ref="A19:D19"/>
  </mergeCells>
  <dataValidations count="1">
    <dataValidation type="list" allowBlank="1" showInputMessage="1" showErrorMessage="1" sqref="E6:E15" xr:uid="{7F60F0B7-3E5A-4A3A-BE6E-60FD96CCBF88}">
      <formula1>"Yes, No, Partially, N/A"</formula1>
    </dataValidation>
  </dataValidations>
  <pageMargins left="0.7" right="0.7" top="0.75" bottom="0.75" header="0.3" footer="0.3"/>
  <pageSetup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C891B-BEB2-42BB-B4B2-21FBCEB1E39C}">
  <dimension ref="A1:K17"/>
  <sheetViews>
    <sheetView showGridLines="0"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29.42578125" customWidth="1"/>
    <col min="2" max="2" width="30.140625" customWidth="1"/>
    <col min="3" max="3" width="20.42578125" bestFit="1" customWidth="1"/>
    <col min="4" max="4" width="19.140625" bestFit="1" customWidth="1"/>
    <col min="5" max="5" width="20" bestFit="1" customWidth="1"/>
    <col min="6" max="6" width="17.85546875" bestFit="1" customWidth="1"/>
    <col min="7" max="7" width="12.5703125" bestFit="1" customWidth="1"/>
    <col min="8" max="8" width="32.140625" bestFit="1" customWidth="1"/>
    <col min="9" max="9" width="23.85546875" bestFit="1" customWidth="1"/>
    <col min="10" max="10" width="23.42578125" bestFit="1" customWidth="1"/>
    <col min="11" max="11" width="27.85546875" customWidth="1"/>
  </cols>
  <sheetData>
    <row r="1" spans="1:11" ht="15.75" x14ac:dyDescent="0.25">
      <c r="A1" s="169" t="s">
        <v>22</v>
      </c>
      <c r="B1" s="169"/>
      <c r="C1" s="169"/>
      <c r="D1" s="169"/>
    </row>
    <row r="2" spans="1:11" x14ac:dyDescent="0.25">
      <c r="A2" s="2" t="s">
        <v>8</v>
      </c>
      <c r="B2" s="170">
        <f>'Lead Applicant'!B3</f>
        <v>0</v>
      </c>
      <c r="C2" s="171"/>
      <c r="D2" s="172"/>
    </row>
    <row r="3" spans="1:11" x14ac:dyDescent="0.25">
      <c r="A3" s="2" t="s">
        <v>0</v>
      </c>
      <c r="B3" s="170">
        <f>'Lead Applicant'!B5</f>
        <v>0</v>
      </c>
      <c r="C3" s="171"/>
      <c r="D3" s="172"/>
    </row>
    <row r="5" spans="1:11" s="41" customFormat="1" ht="30" customHeight="1" x14ac:dyDescent="0.25">
      <c r="A5" s="37" t="s">
        <v>2</v>
      </c>
      <c r="B5" s="38" t="s">
        <v>1</v>
      </c>
      <c r="C5" s="38" t="s">
        <v>6</v>
      </c>
      <c r="D5" s="38" t="s">
        <v>106</v>
      </c>
      <c r="E5" s="38" t="s">
        <v>5</v>
      </c>
      <c r="F5" s="38" t="s">
        <v>7</v>
      </c>
      <c r="G5" s="38" t="s">
        <v>9</v>
      </c>
      <c r="H5" s="38" t="s">
        <v>12</v>
      </c>
      <c r="I5" s="38" t="s">
        <v>135</v>
      </c>
      <c r="J5" s="43" t="s">
        <v>34</v>
      </c>
      <c r="K5" s="42" t="s">
        <v>18</v>
      </c>
    </row>
    <row r="6" spans="1:11" x14ac:dyDescent="0.25">
      <c r="A6" s="74"/>
      <c r="B6" s="75"/>
      <c r="C6" s="75"/>
      <c r="D6" s="75"/>
      <c r="E6" s="75"/>
      <c r="F6" s="75"/>
      <c r="G6" s="79"/>
      <c r="H6" s="75"/>
      <c r="I6" s="75"/>
      <c r="J6" s="75"/>
      <c r="K6" s="75"/>
    </row>
    <row r="7" spans="1:11" x14ac:dyDescent="0.25">
      <c r="A7" s="74"/>
      <c r="B7" s="75"/>
      <c r="C7" s="75"/>
      <c r="D7" s="75"/>
      <c r="E7" s="75"/>
      <c r="F7" s="75"/>
      <c r="G7" s="79"/>
      <c r="H7" s="75"/>
      <c r="I7" s="75"/>
      <c r="J7" s="75"/>
      <c r="K7" s="75"/>
    </row>
    <row r="8" spans="1:11" x14ac:dyDescent="0.25">
      <c r="A8" s="74"/>
      <c r="B8" s="75"/>
      <c r="C8" s="75"/>
      <c r="D8" s="75"/>
      <c r="E8" s="75"/>
      <c r="F8" s="75"/>
      <c r="G8" s="79"/>
      <c r="H8" s="75"/>
      <c r="I8" s="75"/>
      <c r="J8" s="75"/>
      <c r="K8" s="75"/>
    </row>
    <row r="9" spans="1:11" x14ac:dyDescent="0.25">
      <c r="A9" s="74"/>
      <c r="B9" s="75"/>
      <c r="C9" s="75"/>
      <c r="D9" s="75"/>
      <c r="E9" s="75"/>
      <c r="F9" s="75"/>
      <c r="G9" s="79"/>
      <c r="H9" s="75"/>
      <c r="I9" s="75"/>
      <c r="J9" s="75"/>
      <c r="K9" s="75"/>
    </row>
    <row r="10" spans="1:11" x14ac:dyDescent="0.25">
      <c r="A10" s="74"/>
      <c r="B10" s="75"/>
      <c r="C10" s="75"/>
      <c r="D10" s="75"/>
      <c r="E10" s="75"/>
      <c r="F10" s="75"/>
      <c r="G10" s="79"/>
      <c r="H10" s="75"/>
      <c r="I10" s="75"/>
      <c r="J10" s="75"/>
      <c r="K10" s="75"/>
    </row>
    <row r="11" spans="1:11" x14ac:dyDescent="0.25">
      <c r="A11" s="74"/>
      <c r="B11" s="75"/>
      <c r="C11" s="75"/>
      <c r="D11" s="75"/>
      <c r="E11" s="75"/>
      <c r="F11" s="75"/>
      <c r="G11" s="79"/>
      <c r="H11" s="75"/>
      <c r="I11" s="75"/>
      <c r="J11" s="75"/>
      <c r="K11" s="75"/>
    </row>
    <row r="12" spans="1:11" x14ac:dyDescent="0.25">
      <c r="A12" s="74"/>
      <c r="B12" s="75"/>
      <c r="C12" s="75"/>
      <c r="D12" s="75"/>
      <c r="E12" s="75"/>
      <c r="F12" s="75"/>
      <c r="G12" s="79"/>
      <c r="H12" s="75"/>
      <c r="I12" s="75"/>
      <c r="J12" s="75"/>
      <c r="K12" s="75"/>
    </row>
    <row r="13" spans="1:11" x14ac:dyDescent="0.25">
      <c r="A13" s="74"/>
      <c r="B13" s="75"/>
      <c r="C13" s="75"/>
      <c r="D13" s="75"/>
      <c r="E13" s="75"/>
      <c r="F13" s="75"/>
      <c r="G13" s="79"/>
      <c r="H13" s="75"/>
      <c r="I13" s="75"/>
      <c r="J13" s="75"/>
      <c r="K13" s="75"/>
    </row>
    <row r="14" spans="1:11" x14ac:dyDescent="0.25">
      <c r="A14" s="74"/>
      <c r="B14" s="75"/>
      <c r="C14" s="75"/>
      <c r="D14" s="75"/>
      <c r="E14" s="75"/>
      <c r="F14" s="75"/>
      <c r="G14" s="79"/>
      <c r="H14" s="75"/>
      <c r="I14" s="75"/>
      <c r="J14" s="75"/>
      <c r="K14" s="75"/>
    </row>
    <row r="15" spans="1:11" x14ac:dyDescent="0.25">
      <c r="A15" s="74"/>
      <c r="B15" s="75"/>
      <c r="C15" s="75"/>
      <c r="D15" s="75"/>
      <c r="E15" s="75"/>
      <c r="F15" s="75"/>
      <c r="G15" s="79"/>
      <c r="H15" s="75"/>
      <c r="I15" s="75"/>
      <c r="J15" s="75"/>
      <c r="K15" s="75"/>
    </row>
    <row r="16" spans="1:11" x14ac:dyDescent="0.25">
      <c r="G16" s="5">
        <f>SUBTOTAL(109,Table26[ESG Award])</f>
        <v>0</v>
      </c>
    </row>
    <row r="17" spans="7:7" x14ac:dyDescent="0.25">
      <c r="G17" s="6" t="s">
        <v>20</v>
      </c>
    </row>
  </sheetData>
  <sheetProtection sheet="1" formatColumns="0" insertRows="0" selectLockedCells="1"/>
  <mergeCells count="3">
    <mergeCell ref="A1:D1"/>
    <mergeCell ref="B2:D2"/>
    <mergeCell ref="B3:D3"/>
  </mergeCells>
  <dataValidations count="2">
    <dataValidation type="list" allowBlank="1" showInputMessage="1" showErrorMessage="1" sqref="H6:H15" xr:uid="{CF9F9543-A2E7-4AE6-8D04-06B353830DB8}">
      <formula1>"All Households, Households with Children Only, Households without Children Only, Victims of Domestic Violence Only, Youth Only, Other (describe in Notes)"</formula1>
    </dataValidation>
    <dataValidation type="list" allowBlank="1" showInputMessage="1" showErrorMessage="1" sqref="I6:I15" xr:uid="{7D87404E-1AC9-4546-AC5C-69CDF03C4BBF}">
      <formula1>"Clarity (HMIS), Osnium (non-HMIS), Other (describe in Notes)"</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98AEC-C70C-4573-9755-C65D82EDBAA0}">
  <dimension ref="A1:T30"/>
  <sheetViews>
    <sheetView showGridLines="0"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30.5703125" customWidth="1"/>
    <col min="2" max="2" width="31.85546875" customWidth="1"/>
    <col min="3" max="3" width="20.42578125" bestFit="1" customWidth="1"/>
    <col min="4" max="4" width="19.140625" bestFit="1" customWidth="1"/>
    <col min="5" max="5" width="20" bestFit="1" customWidth="1"/>
    <col min="6" max="6" width="17.85546875" bestFit="1" customWidth="1"/>
    <col min="7" max="7" width="13.85546875" customWidth="1"/>
    <col min="8" max="8" width="24.28515625" bestFit="1" customWidth="1"/>
    <col min="9" max="9" width="22.85546875" bestFit="1" customWidth="1"/>
    <col min="10" max="10" width="24.28515625" bestFit="1" customWidth="1"/>
    <col min="11" max="11" width="32.140625" bestFit="1" customWidth="1"/>
    <col min="12" max="12" width="28.85546875" bestFit="1" customWidth="1"/>
    <col min="13" max="13" width="52" customWidth="1"/>
    <col min="14" max="14" width="26.7109375" bestFit="1" customWidth="1"/>
    <col min="15" max="15" width="35.42578125" customWidth="1"/>
    <col min="16" max="17" width="23.28515625" customWidth="1"/>
    <col min="18" max="18" width="18.7109375" bestFit="1" customWidth="1"/>
    <col min="19" max="19" width="32.140625" bestFit="1" customWidth="1"/>
    <col min="20" max="20" width="30.85546875" customWidth="1"/>
    <col min="21" max="21" width="23.42578125" bestFit="1" customWidth="1"/>
    <col min="22" max="22" width="29.7109375" customWidth="1"/>
  </cols>
  <sheetData>
    <row r="1" spans="1:20" ht="15.75" x14ac:dyDescent="0.25">
      <c r="A1" s="169" t="s">
        <v>14</v>
      </c>
      <c r="B1" s="169"/>
      <c r="C1" s="169"/>
      <c r="D1" s="169"/>
    </row>
    <row r="2" spans="1:20" x14ac:dyDescent="0.25">
      <c r="A2" s="2" t="s">
        <v>8</v>
      </c>
      <c r="B2" s="170">
        <f>'Lead Applicant'!B3</f>
        <v>0</v>
      </c>
      <c r="C2" s="171"/>
      <c r="D2" s="172"/>
      <c r="L2" s="44"/>
    </row>
    <row r="3" spans="1:20" ht="15" customHeight="1" x14ac:dyDescent="0.25">
      <c r="A3" s="2" t="s">
        <v>0</v>
      </c>
      <c r="B3" s="170">
        <f>'Lead Applicant'!B5</f>
        <v>0</v>
      </c>
      <c r="C3" s="171"/>
      <c r="D3" s="172"/>
      <c r="L3" s="44"/>
    </row>
    <row r="4" spans="1:20" x14ac:dyDescent="0.25">
      <c r="L4" s="44"/>
    </row>
    <row r="5" spans="1:20" s="41" customFormat="1" ht="45" x14ac:dyDescent="0.25">
      <c r="A5" s="37" t="s">
        <v>2</v>
      </c>
      <c r="B5" s="38" t="s">
        <v>1</v>
      </c>
      <c r="C5" s="38" t="s">
        <v>6</v>
      </c>
      <c r="D5" s="38" t="s">
        <v>106</v>
      </c>
      <c r="E5" s="38" t="s">
        <v>5</v>
      </c>
      <c r="F5" s="38" t="s">
        <v>7</v>
      </c>
      <c r="G5" s="38" t="s">
        <v>9</v>
      </c>
      <c r="H5" s="38" t="s">
        <v>3</v>
      </c>
      <c r="I5" s="38" t="s">
        <v>15</v>
      </c>
      <c r="J5" s="38" t="s">
        <v>16</v>
      </c>
      <c r="K5" s="38" t="s">
        <v>12</v>
      </c>
      <c r="L5" s="38" t="s">
        <v>158</v>
      </c>
      <c r="M5" s="121" t="s">
        <v>159</v>
      </c>
      <c r="N5" s="38" t="s">
        <v>17</v>
      </c>
      <c r="O5" s="39" t="s">
        <v>160</v>
      </c>
      <c r="P5" s="39" t="s">
        <v>162</v>
      </c>
      <c r="Q5" s="39" t="s">
        <v>163</v>
      </c>
      <c r="R5" s="38" t="s">
        <v>135</v>
      </c>
      <c r="S5" s="40" t="s">
        <v>34</v>
      </c>
      <c r="T5" s="40" t="s">
        <v>18</v>
      </c>
    </row>
    <row r="6" spans="1:20" x14ac:dyDescent="0.25">
      <c r="A6" s="74"/>
      <c r="B6" s="75"/>
      <c r="C6" s="75"/>
      <c r="D6" s="75"/>
      <c r="E6" s="75"/>
      <c r="F6" s="75"/>
      <c r="G6" s="79"/>
      <c r="H6" s="79"/>
      <c r="I6" s="79"/>
      <c r="J6" s="79"/>
      <c r="K6" s="75"/>
      <c r="L6" s="74"/>
      <c r="M6" s="74"/>
      <c r="N6" s="75"/>
      <c r="O6" s="80"/>
      <c r="P6" s="75"/>
      <c r="Q6" s="75"/>
      <c r="R6" s="75"/>
      <c r="S6" s="81"/>
      <c r="T6" s="81"/>
    </row>
    <row r="7" spans="1:20" x14ac:dyDescent="0.25">
      <c r="A7" s="74"/>
      <c r="B7" s="75"/>
      <c r="C7" s="75"/>
      <c r="D7" s="75"/>
      <c r="E7" s="75"/>
      <c r="F7" s="75"/>
      <c r="G7" s="79"/>
      <c r="H7" s="79"/>
      <c r="I7" s="79"/>
      <c r="J7" s="79"/>
      <c r="K7" s="75"/>
      <c r="L7" s="74"/>
      <c r="M7" s="74"/>
      <c r="N7" s="75"/>
      <c r="O7" s="80"/>
      <c r="P7" s="75"/>
      <c r="Q7" s="75"/>
      <c r="R7" s="75"/>
      <c r="S7" s="75"/>
      <c r="T7" s="75"/>
    </row>
    <row r="8" spans="1:20" x14ac:dyDescent="0.25">
      <c r="A8" s="74"/>
      <c r="B8" s="75"/>
      <c r="C8" s="75"/>
      <c r="D8" s="75"/>
      <c r="E8" s="75"/>
      <c r="F8" s="75"/>
      <c r="G8" s="79"/>
      <c r="H8" s="79"/>
      <c r="I8" s="79"/>
      <c r="J8" s="79"/>
      <c r="K8" s="75"/>
      <c r="L8" s="74"/>
      <c r="M8" s="74"/>
      <c r="N8" s="75"/>
      <c r="O8" s="80"/>
      <c r="P8" s="75"/>
      <c r="Q8" s="75"/>
      <c r="R8" s="75"/>
      <c r="S8" s="75"/>
      <c r="T8" s="75"/>
    </row>
    <row r="9" spans="1:20" x14ac:dyDescent="0.25">
      <c r="A9" s="74"/>
      <c r="B9" s="75"/>
      <c r="C9" s="75"/>
      <c r="D9" s="75"/>
      <c r="E9" s="75"/>
      <c r="F9" s="75"/>
      <c r="G9" s="79"/>
      <c r="H9" s="79"/>
      <c r="I9" s="79"/>
      <c r="J9" s="79"/>
      <c r="K9" s="75"/>
      <c r="L9" s="74"/>
      <c r="M9" s="74"/>
      <c r="N9" s="75"/>
      <c r="O9" s="80"/>
      <c r="P9" s="75"/>
      <c r="Q9" s="75"/>
      <c r="R9" s="75"/>
      <c r="S9" s="75"/>
      <c r="T9" s="75"/>
    </row>
    <row r="10" spans="1:20" x14ac:dyDescent="0.25">
      <c r="A10" s="74"/>
      <c r="B10" s="75"/>
      <c r="C10" s="75"/>
      <c r="D10" s="75"/>
      <c r="E10" s="75"/>
      <c r="F10" s="75"/>
      <c r="G10" s="79"/>
      <c r="H10" s="79"/>
      <c r="I10" s="79"/>
      <c r="J10" s="79"/>
      <c r="K10" s="75"/>
      <c r="L10" s="74"/>
      <c r="M10" s="74"/>
      <c r="N10" s="75"/>
      <c r="O10" s="80"/>
      <c r="P10" s="75"/>
      <c r="Q10" s="75"/>
      <c r="R10" s="75"/>
      <c r="S10" s="75"/>
      <c r="T10" s="75"/>
    </row>
    <row r="11" spans="1:20" x14ac:dyDescent="0.25">
      <c r="A11" s="74"/>
      <c r="B11" s="75"/>
      <c r="C11" s="75"/>
      <c r="D11" s="75"/>
      <c r="E11" s="75"/>
      <c r="F11" s="75"/>
      <c r="G11" s="79"/>
      <c r="H11" s="79"/>
      <c r="I11" s="79"/>
      <c r="J11" s="79"/>
      <c r="K11" s="75"/>
      <c r="L11" s="74"/>
      <c r="M11" s="74"/>
      <c r="N11" s="75"/>
      <c r="O11" s="80"/>
      <c r="P11" s="75"/>
      <c r="Q11" s="75"/>
      <c r="R11" s="75"/>
      <c r="S11" s="75"/>
      <c r="T11" s="75"/>
    </row>
    <row r="12" spans="1:20" x14ac:dyDescent="0.25">
      <c r="A12" s="74"/>
      <c r="B12" s="75"/>
      <c r="C12" s="75"/>
      <c r="D12" s="75"/>
      <c r="E12" s="75"/>
      <c r="F12" s="75"/>
      <c r="G12" s="79"/>
      <c r="H12" s="79"/>
      <c r="I12" s="79"/>
      <c r="J12" s="79"/>
      <c r="K12" s="75"/>
      <c r="L12" s="74"/>
      <c r="M12" s="74"/>
      <c r="N12" s="75"/>
      <c r="O12" s="80"/>
      <c r="P12" s="75"/>
      <c r="Q12" s="75"/>
      <c r="R12" s="75"/>
      <c r="S12" s="75"/>
      <c r="T12" s="75"/>
    </row>
    <row r="13" spans="1:20" x14ac:dyDescent="0.25">
      <c r="A13" s="74"/>
      <c r="B13" s="75"/>
      <c r="C13" s="75"/>
      <c r="D13" s="75"/>
      <c r="E13" s="75"/>
      <c r="F13" s="75"/>
      <c r="G13" s="79"/>
      <c r="H13" s="79"/>
      <c r="I13" s="79"/>
      <c r="J13" s="79"/>
      <c r="K13" s="75"/>
      <c r="L13" s="74"/>
      <c r="M13" s="74"/>
      <c r="N13" s="75"/>
      <c r="O13" s="80"/>
      <c r="P13" s="75"/>
      <c r="Q13" s="75"/>
      <c r="R13" s="75"/>
      <c r="S13" s="75"/>
      <c r="T13" s="75"/>
    </row>
    <row r="14" spans="1:20" x14ac:dyDescent="0.25">
      <c r="A14" s="74"/>
      <c r="B14" s="75"/>
      <c r="C14" s="75"/>
      <c r="D14" s="75"/>
      <c r="E14" s="75"/>
      <c r="F14" s="75"/>
      <c r="G14" s="79"/>
      <c r="H14" s="79"/>
      <c r="I14" s="79"/>
      <c r="J14" s="79"/>
      <c r="K14" s="75"/>
      <c r="L14" s="74"/>
      <c r="M14" s="74"/>
      <c r="N14" s="75"/>
      <c r="O14" s="80"/>
      <c r="P14" s="75"/>
      <c r="Q14" s="75"/>
      <c r="R14" s="75"/>
      <c r="S14" s="75"/>
      <c r="T14" s="75"/>
    </row>
    <row r="15" spans="1:20" x14ac:dyDescent="0.25">
      <c r="A15" s="74"/>
      <c r="B15" s="75"/>
      <c r="C15" s="75"/>
      <c r="D15" s="75"/>
      <c r="E15" s="75"/>
      <c r="F15" s="75"/>
      <c r="G15" s="79"/>
      <c r="H15" s="79"/>
      <c r="I15" s="79"/>
      <c r="J15" s="79"/>
      <c r="K15" s="75"/>
      <c r="L15" s="74"/>
      <c r="M15" s="74"/>
      <c r="N15" s="75"/>
      <c r="O15" s="80"/>
      <c r="P15" s="75"/>
      <c r="Q15" s="75"/>
      <c r="R15" s="75"/>
      <c r="S15" s="75"/>
      <c r="T15" s="82"/>
    </row>
    <row r="16" spans="1:20" x14ac:dyDescent="0.25">
      <c r="A16" s="74"/>
      <c r="B16" s="75"/>
      <c r="C16" s="75"/>
      <c r="D16" s="75"/>
      <c r="E16" s="75"/>
      <c r="F16" s="75"/>
      <c r="G16" s="79"/>
      <c r="H16" s="79"/>
      <c r="I16" s="79"/>
      <c r="J16" s="79"/>
      <c r="K16" s="75"/>
      <c r="L16" s="74"/>
      <c r="M16" s="74"/>
      <c r="N16" s="75"/>
      <c r="O16" s="80"/>
      <c r="P16" s="75"/>
      <c r="Q16" s="75"/>
      <c r="R16" s="75"/>
      <c r="S16" s="75"/>
      <c r="T16" s="82"/>
    </row>
    <row r="17" spans="1:20" x14ac:dyDescent="0.25">
      <c r="A17" s="74"/>
      <c r="B17" s="75"/>
      <c r="C17" s="75"/>
      <c r="D17" s="75"/>
      <c r="E17" s="75"/>
      <c r="F17" s="75"/>
      <c r="G17" s="79"/>
      <c r="H17" s="79"/>
      <c r="I17" s="79"/>
      <c r="J17" s="79"/>
      <c r="K17" s="75"/>
      <c r="L17" s="74"/>
      <c r="M17" s="74"/>
      <c r="N17" s="75"/>
      <c r="O17" s="80"/>
      <c r="P17" s="75"/>
      <c r="Q17" s="75"/>
      <c r="R17" s="75"/>
      <c r="S17" s="75"/>
      <c r="T17" s="82"/>
    </row>
    <row r="18" spans="1:20" x14ac:dyDescent="0.25">
      <c r="A18" s="74"/>
      <c r="B18" s="75"/>
      <c r="C18" s="75"/>
      <c r="D18" s="75"/>
      <c r="E18" s="75"/>
      <c r="F18" s="75"/>
      <c r="G18" s="79"/>
      <c r="H18" s="79"/>
      <c r="I18" s="79"/>
      <c r="J18" s="79"/>
      <c r="K18" s="75"/>
      <c r="L18" s="74"/>
      <c r="M18" s="74"/>
      <c r="N18" s="75"/>
      <c r="O18" s="80"/>
      <c r="P18" s="75"/>
      <c r="Q18" s="75"/>
      <c r="R18" s="75"/>
      <c r="S18" s="75"/>
      <c r="T18" s="82"/>
    </row>
    <row r="19" spans="1:20" x14ac:dyDescent="0.25">
      <c r="A19" s="74"/>
      <c r="B19" s="75"/>
      <c r="C19" s="75"/>
      <c r="D19" s="75"/>
      <c r="E19" s="75"/>
      <c r="F19" s="75"/>
      <c r="G19" s="79"/>
      <c r="H19" s="79"/>
      <c r="I19" s="79"/>
      <c r="J19" s="79"/>
      <c r="K19" s="75"/>
      <c r="L19" s="74"/>
      <c r="M19" s="74"/>
      <c r="N19" s="75"/>
      <c r="O19" s="80"/>
      <c r="P19" s="75"/>
      <c r="Q19" s="75"/>
      <c r="R19" s="75"/>
      <c r="S19" s="75"/>
      <c r="T19" s="82"/>
    </row>
    <row r="20" spans="1:20" x14ac:dyDescent="0.25">
      <c r="A20" s="74"/>
      <c r="B20" s="75"/>
      <c r="C20" s="75"/>
      <c r="D20" s="75"/>
      <c r="E20" s="75"/>
      <c r="F20" s="75"/>
      <c r="G20" s="79"/>
      <c r="H20" s="79"/>
      <c r="I20" s="79"/>
      <c r="J20" s="79"/>
      <c r="K20" s="75"/>
      <c r="L20" s="74"/>
      <c r="M20" s="74"/>
      <c r="N20" s="75"/>
      <c r="O20" s="80"/>
      <c r="P20" s="75"/>
      <c r="Q20" s="75"/>
      <c r="R20" s="75"/>
      <c r="S20" s="75"/>
      <c r="T20" s="75"/>
    </row>
    <row r="21" spans="1:20" x14ac:dyDescent="0.25">
      <c r="A21" s="74"/>
      <c r="B21" s="75"/>
      <c r="C21" s="75"/>
      <c r="D21" s="75"/>
      <c r="E21" s="75"/>
      <c r="F21" s="75"/>
      <c r="G21" s="79"/>
      <c r="H21" s="79"/>
      <c r="I21" s="79"/>
      <c r="J21" s="79"/>
      <c r="K21" s="75"/>
      <c r="L21" s="74"/>
      <c r="M21" s="74"/>
      <c r="N21" s="75"/>
      <c r="O21" s="80"/>
      <c r="P21" s="75"/>
      <c r="Q21" s="75"/>
      <c r="R21" s="75"/>
      <c r="S21" s="75"/>
      <c r="T21" s="75"/>
    </row>
    <row r="22" spans="1:20" x14ac:dyDescent="0.25">
      <c r="A22" s="83"/>
      <c r="B22" s="82"/>
      <c r="C22" s="82"/>
      <c r="D22" s="82"/>
      <c r="E22" s="82"/>
      <c r="F22" s="82"/>
      <c r="G22" s="84"/>
      <c r="H22" s="84"/>
      <c r="I22" s="84"/>
      <c r="J22" s="84"/>
      <c r="K22" s="82"/>
      <c r="L22" s="83"/>
      <c r="M22" s="83"/>
      <c r="N22" s="82"/>
      <c r="O22" s="85"/>
      <c r="P22" s="75"/>
      <c r="Q22" s="75"/>
      <c r="R22" s="75"/>
      <c r="S22" s="82"/>
      <c r="T22" s="82"/>
    </row>
    <row r="23" spans="1:20" ht="15" customHeight="1" x14ac:dyDescent="0.25">
      <c r="G23" s="5">
        <f>SUBTOTAL(109,Table25[ESG Award])</f>
        <v>0</v>
      </c>
      <c r="P23" s="177" t="s">
        <v>161</v>
      </c>
      <c r="Q23" s="177" t="s">
        <v>164</v>
      </c>
    </row>
    <row r="24" spans="1:20" x14ac:dyDescent="0.25">
      <c r="G24" s="6" t="s">
        <v>20</v>
      </c>
      <c r="P24" s="178"/>
      <c r="Q24" s="178"/>
    </row>
    <row r="25" spans="1:20" x14ac:dyDescent="0.25">
      <c r="P25" s="178"/>
      <c r="Q25" s="178"/>
    </row>
    <row r="26" spans="1:20" ht="15" customHeight="1" x14ac:dyDescent="0.25">
      <c r="A26" s="122"/>
      <c r="B26" s="122"/>
      <c r="C26" s="122"/>
      <c r="H26" s="1"/>
      <c r="I26" s="1"/>
      <c r="J26" s="1"/>
      <c r="K26" s="1"/>
      <c r="L26" s="1"/>
      <c r="M26" s="1"/>
      <c r="N26" s="1"/>
      <c r="P26" s="178"/>
      <c r="Q26" s="178"/>
    </row>
    <row r="27" spans="1:20" x14ac:dyDescent="0.25">
      <c r="P27" s="178"/>
      <c r="Q27" s="178"/>
    </row>
    <row r="28" spans="1:20" x14ac:dyDescent="0.25">
      <c r="Q28" s="178"/>
    </row>
    <row r="29" spans="1:20" x14ac:dyDescent="0.25">
      <c r="Q29" s="178"/>
    </row>
    <row r="30" spans="1:20" x14ac:dyDescent="0.25">
      <c r="Q30" s="178"/>
    </row>
  </sheetData>
  <sheetProtection sheet="1" formatColumns="0" insertRows="0" selectLockedCells="1"/>
  <mergeCells count="5">
    <mergeCell ref="P23:P27"/>
    <mergeCell ref="Q23:Q30"/>
    <mergeCell ref="A1:D1"/>
    <mergeCell ref="B2:D2"/>
    <mergeCell ref="B3:D3"/>
  </mergeCells>
  <dataValidations count="7">
    <dataValidation type="list" allowBlank="1" showInputMessage="1" showErrorMessage="1" sqref="H6:H22" xr:uid="{DF99EC61-50A1-48D6-B4D6-89288AE0C0F6}">
      <formula1>"Shelter Facility, Scattered Site Shelter, Motel Voucher Only, Other (describe in Notes)"</formula1>
    </dataValidation>
    <dataValidation type="list" allowBlank="1" showInputMessage="1" showErrorMessage="1" sqref="J6:J22" xr:uid="{F1A81016-2F08-4E77-BE36-05733A1FB173}">
      <formula1>"24-hour Shelter, Overnight-Only Shelter, Day-Only Shelter, Motel Voucher Only, Other (describe in Notes)"</formula1>
    </dataValidation>
    <dataValidation type="list" allowBlank="1" showInputMessage="1" showErrorMessage="1" sqref="K6:K22" xr:uid="{00FE9B18-8530-427D-948C-3D3302877C0F}">
      <formula1>"All Households, Households with Children Only, Households without Children Only, Single Men Only, Single Women Only, Victims of Domestic Violence Only, Youth Only, Other (describe in Notes)"</formula1>
    </dataValidation>
    <dataValidation type="list" allowBlank="1" showInputMessage="1" showErrorMessage="1" sqref="N6:N22" xr:uid="{72D8822E-64B1-46AF-9E61-FB4D156A98F8}">
      <formula1>"Open Year Round, Seasonal (describe in Notes)"</formula1>
    </dataValidation>
    <dataValidation type="list" allowBlank="1" showInputMessage="1" showErrorMessage="1" sqref="L6:M22" xr:uid="{A928FFB3-D816-4302-9955-CC321C47BAC7}">
      <formula1>"Yes, No, N/A"</formula1>
    </dataValidation>
    <dataValidation type="list" allowBlank="1" showInputMessage="1" showErrorMessage="1" sqref="P6:Q22" xr:uid="{97E3B43B-B4DF-4AE8-8912-A1123BC1855A}">
      <formula1>"Yes, No"</formula1>
    </dataValidation>
    <dataValidation type="list" allowBlank="1" showInputMessage="1" showErrorMessage="1" sqref="R6:R22" xr:uid="{2AC1140C-EC21-4B0F-9401-42BA607C4F0D}">
      <formula1>"Clarity (HMIS), Osnium (non-HMIS), Other (describe in Notes)"</formula1>
    </dataValidation>
  </dataValidation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320FD-1A81-4D68-8783-F6CD5FEF1481}">
  <dimension ref="A1:O17"/>
  <sheetViews>
    <sheetView showGridLines="0"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35.85546875" customWidth="1"/>
    <col min="2" max="2" width="33.85546875" customWidth="1"/>
    <col min="3" max="3" width="20.42578125" bestFit="1" customWidth="1"/>
    <col min="4" max="4" width="19.140625" bestFit="1" customWidth="1"/>
    <col min="5" max="5" width="20" bestFit="1" customWidth="1"/>
    <col min="6" max="6" width="21.85546875" customWidth="1"/>
    <col min="7" max="9" width="12.5703125" bestFit="1" customWidth="1"/>
    <col min="10" max="10" width="15.85546875" bestFit="1" customWidth="1"/>
    <col min="11" max="11" width="32.140625" bestFit="1" customWidth="1"/>
    <col min="12" max="12" width="28.85546875" bestFit="1" customWidth="1"/>
    <col min="13" max="13" width="18.7109375" bestFit="1" customWidth="1"/>
    <col min="14" max="14" width="25.85546875" customWidth="1"/>
    <col min="15" max="15" width="38.85546875" customWidth="1"/>
  </cols>
  <sheetData>
    <row r="1" spans="1:15" ht="15.75" x14ac:dyDescent="0.25">
      <c r="A1" s="169" t="s">
        <v>13</v>
      </c>
      <c r="B1" s="169"/>
      <c r="C1" s="169"/>
      <c r="D1" s="169"/>
    </row>
    <row r="2" spans="1:15" x14ac:dyDescent="0.25">
      <c r="A2" s="2" t="s">
        <v>8</v>
      </c>
      <c r="B2" s="170">
        <f>'Lead Applicant'!B3</f>
        <v>0</v>
      </c>
      <c r="C2" s="171"/>
      <c r="D2" s="172"/>
    </row>
    <row r="3" spans="1:15" x14ac:dyDescent="0.25">
      <c r="A3" s="2" t="s">
        <v>0</v>
      </c>
      <c r="B3" s="170">
        <f>'Lead Applicant'!B5</f>
        <v>0</v>
      </c>
      <c r="C3" s="171"/>
      <c r="D3" s="172"/>
    </row>
    <row r="5" spans="1:15" s="41" customFormat="1" ht="30" x14ac:dyDescent="0.25">
      <c r="A5" s="37" t="s">
        <v>2</v>
      </c>
      <c r="B5" s="38" t="s">
        <v>1</v>
      </c>
      <c r="C5" s="38" t="s">
        <v>6</v>
      </c>
      <c r="D5" s="38" t="s">
        <v>106</v>
      </c>
      <c r="E5" s="38" t="s">
        <v>5</v>
      </c>
      <c r="F5" s="38" t="s">
        <v>7</v>
      </c>
      <c r="G5" s="38" t="s">
        <v>9</v>
      </c>
      <c r="H5" s="38" t="s">
        <v>10</v>
      </c>
      <c r="I5" s="38" t="s">
        <v>11</v>
      </c>
      <c r="J5" s="38" t="s">
        <v>165</v>
      </c>
      <c r="K5" s="38" t="s">
        <v>12</v>
      </c>
      <c r="L5" s="42" t="s">
        <v>105</v>
      </c>
      <c r="M5" s="38" t="s">
        <v>135</v>
      </c>
      <c r="N5" s="42" t="s">
        <v>34</v>
      </c>
      <c r="O5" s="42" t="s">
        <v>18</v>
      </c>
    </row>
    <row r="6" spans="1:15" s="44" customFormat="1" x14ac:dyDescent="0.25">
      <c r="A6" s="74"/>
      <c r="B6" s="75"/>
      <c r="C6" s="75"/>
      <c r="D6" s="75"/>
      <c r="E6" s="75"/>
      <c r="F6" s="75"/>
      <c r="G6" s="76"/>
      <c r="H6" s="76"/>
      <c r="I6" s="77">
        <f>SUM(Table24[[#This Row],[ESG Award]:[HPP Award]])</f>
        <v>0</v>
      </c>
      <c r="J6" s="76"/>
      <c r="K6" s="75"/>
      <c r="L6" s="75"/>
      <c r="M6" s="75"/>
      <c r="N6" s="75"/>
      <c r="O6" s="75"/>
    </row>
    <row r="7" spans="1:15" s="44" customFormat="1" x14ac:dyDescent="0.25">
      <c r="A7" s="74"/>
      <c r="B7" s="75"/>
      <c r="C7" s="75"/>
      <c r="D7" s="75"/>
      <c r="E7" s="75"/>
      <c r="F7" s="75"/>
      <c r="G7" s="76"/>
      <c r="H7" s="76"/>
      <c r="I7" s="77">
        <f>SUM(Table24[[#This Row],[ESG Award]:[HPP Award]])</f>
        <v>0</v>
      </c>
      <c r="J7" s="76"/>
      <c r="K7" s="78"/>
      <c r="L7" s="75"/>
      <c r="M7" s="75"/>
      <c r="N7" s="75"/>
      <c r="O7" s="75"/>
    </row>
    <row r="8" spans="1:15" s="44" customFormat="1" x14ac:dyDescent="0.25">
      <c r="A8" s="74"/>
      <c r="B8" s="75"/>
      <c r="C8" s="75"/>
      <c r="D8" s="75"/>
      <c r="E8" s="75"/>
      <c r="F8" s="75"/>
      <c r="G8" s="76"/>
      <c r="H8" s="76"/>
      <c r="I8" s="77">
        <f>SUM(Table24[[#This Row],[ESG Award]:[HPP Award]])</f>
        <v>0</v>
      </c>
      <c r="J8" s="76"/>
      <c r="K8" s="78"/>
      <c r="L8" s="75"/>
      <c r="M8" s="75"/>
      <c r="N8" s="75"/>
      <c r="O8" s="75"/>
    </row>
    <row r="9" spans="1:15" s="44" customFormat="1" x14ac:dyDescent="0.25">
      <c r="A9" s="74"/>
      <c r="B9" s="75"/>
      <c r="C9" s="75"/>
      <c r="D9" s="75"/>
      <c r="E9" s="75"/>
      <c r="F9" s="75"/>
      <c r="G9" s="76"/>
      <c r="H9" s="76"/>
      <c r="I9" s="77">
        <f>SUM(Table24[[#This Row],[ESG Award]:[HPP Award]])</f>
        <v>0</v>
      </c>
      <c r="J9" s="76"/>
      <c r="K9" s="78"/>
      <c r="L9" s="75"/>
      <c r="M9" s="75"/>
      <c r="N9" s="75"/>
      <c r="O9" s="75"/>
    </row>
    <row r="10" spans="1:15" s="44" customFormat="1" x14ac:dyDescent="0.25">
      <c r="A10" s="74"/>
      <c r="B10" s="75"/>
      <c r="C10" s="75"/>
      <c r="D10" s="75"/>
      <c r="E10" s="75"/>
      <c r="F10" s="75"/>
      <c r="G10" s="76"/>
      <c r="H10" s="76"/>
      <c r="I10" s="77">
        <f>SUM(Table24[[#This Row],[ESG Award]:[HPP Award]])</f>
        <v>0</v>
      </c>
      <c r="J10" s="76"/>
      <c r="K10" s="78"/>
      <c r="L10" s="75"/>
      <c r="M10" s="75"/>
      <c r="N10" s="75"/>
      <c r="O10" s="75"/>
    </row>
    <row r="11" spans="1:15" s="44" customFormat="1" x14ac:dyDescent="0.25">
      <c r="A11" s="74"/>
      <c r="B11" s="75"/>
      <c r="C11" s="75"/>
      <c r="D11" s="75"/>
      <c r="E11" s="75"/>
      <c r="F11" s="75"/>
      <c r="G11" s="76"/>
      <c r="H11" s="76"/>
      <c r="I11" s="77">
        <f>SUM(Table24[[#This Row],[ESG Award]:[HPP Award]])</f>
        <v>0</v>
      </c>
      <c r="J11" s="76"/>
      <c r="K11" s="78"/>
      <c r="L11" s="75"/>
      <c r="M11" s="75"/>
      <c r="N11" s="75"/>
      <c r="O11" s="75"/>
    </row>
    <row r="12" spans="1:15" s="44" customFormat="1" x14ac:dyDescent="0.25">
      <c r="A12" s="74"/>
      <c r="B12" s="75"/>
      <c r="C12" s="75"/>
      <c r="D12" s="75"/>
      <c r="E12" s="75"/>
      <c r="F12" s="75"/>
      <c r="G12" s="76"/>
      <c r="H12" s="76"/>
      <c r="I12" s="77">
        <f>SUM(Table24[[#This Row],[ESG Award]:[HPP Award]])</f>
        <v>0</v>
      </c>
      <c r="J12" s="76"/>
      <c r="K12" s="78"/>
      <c r="L12" s="75"/>
      <c r="M12" s="75"/>
      <c r="N12" s="75"/>
      <c r="O12" s="75"/>
    </row>
    <row r="13" spans="1:15" s="44" customFormat="1" x14ac:dyDescent="0.25">
      <c r="A13" s="74"/>
      <c r="B13" s="75"/>
      <c r="C13" s="75"/>
      <c r="D13" s="75"/>
      <c r="E13" s="75"/>
      <c r="F13" s="75"/>
      <c r="G13" s="76"/>
      <c r="H13" s="76"/>
      <c r="I13" s="77">
        <f>SUM(Table24[[#This Row],[ESG Award]:[HPP Award]])</f>
        <v>0</v>
      </c>
      <c r="J13" s="76"/>
      <c r="K13" s="78"/>
      <c r="L13" s="75"/>
      <c r="M13" s="75"/>
      <c r="N13" s="75"/>
      <c r="O13" s="75"/>
    </row>
    <row r="14" spans="1:15" s="44" customFormat="1" x14ac:dyDescent="0.25">
      <c r="A14" s="74"/>
      <c r="B14" s="75"/>
      <c r="C14" s="75"/>
      <c r="D14" s="75"/>
      <c r="E14" s="75"/>
      <c r="F14" s="75"/>
      <c r="G14" s="76"/>
      <c r="H14" s="76"/>
      <c r="I14" s="77">
        <f>SUM(Table24[[#This Row],[ESG Award]:[HPP Award]])</f>
        <v>0</v>
      </c>
      <c r="J14" s="76"/>
      <c r="K14" s="78"/>
      <c r="L14" s="75"/>
      <c r="M14" s="75"/>
      <c r="N14" s="75"/>
      <c r="O14" s="75"/>
    </row>
    <row r="15" spans="1:15" s="44" customFormat="1" x14ac:dyDescent="0.25">
      <c r="A15" s="74"/>
      <c r="B15" s="75"/>
      <c r="C15" s="75"/>
      <c r="D15" s="75"/>
      <c r="E15" s="75"/>
      <c r="F15" s="75"/>
      <c r="G15" s="76"/>
      <c r="H15" s="76"/>
      <c r="I15" s="77">
        <f>SUM(Table24[[#This Row],[ESG Award]:[HPP Award]])</f>
        <v>0</v>
      </c>
      <c r="J15" s="76"/>
      <c r="K15" s="78"/>
      <c r="L15" s="75"/>
      <c r="M15" s="75"/>
      <c r="N15" s="75"/>
      <c r="O15" s="75"/>
    </row>
    <row r="16" spans="1:15" x14ac:dyDescent="0.25">
      <c r="G16" s="5">
        <f>SUBTOTAL(109,Table24[ESG Award])</f>
        <v>0</v>
      </c>
      <c r="H16" s="5">
        <f>SUBTOTAL(109,Table24[HPP Award])</f>
        <v>0</v>
      </c>
      <c r="I16" s="5">
        <f>SUBTOTAL(109,Table24[Total Award])</f>
        <v>0</v>
      </c>
      <c r="J16" s="5"/>
    </row>
    <row r="17" spans="7:10" x14ac:dyDescent="0.25">
      <c r="G17" s="6" t="s">
        <v>20</v>
      </c>
      <c r="H17" s="6" t="s">
        <v>21</v>
      </c>
      <c r="I17" s="6" t="s">
        <v>19</v>
      </c>
      <c r="J17" s="6"/>
    </row>
  </sheetData>
  <sheetProtection sheet="1" formatColumns="0" insertRows="0" selectLockedCells="1"/>
  <mergeCells count="3">
    <mergeCell ref="A1:D1"/>
    <mergeCell ref="B2:D2"/>
    <mergeCell ref="B3:D3"/>
  </mergeCells>
  <dataValidations count="4">
    <dataValidation type="list" allowBlank="1" showInputMessage="1" showErrorMessage="1" sqref="K6:K15" xr:uid="{3859A32D-E0F0-4A7D-9DA5-82DD9FF77B97}">
      <formula1>"All Households, Households with Children Only, Households without Children Only, Victims of Domestic Violence Only, Other (describe in Notes)"</formula1>
    </dataValidation>
    <dataValidation type="list" allowBlank="1" showInputMessage="1" showErrorMessage="1" sqref="J6:J15" xr:uid="{BE9F55E9-D81A-4B4B-B220-4EFEEFA32EC7}">
      <formula1>"Yes, No, Partially, N/A"</formula1>
    </dataValidation>
    <dataValidation type="list" allowBlank="1" showInputMessage="1" showErrorMessage="1" sqref="L6:L15" xr:uid="{95F44F2D-57D3-48ED-8B37-F5E7F2A98945}">
      <formula1>"Rental Assistance &amp; Arrearages, Arrearages Only, Services Only, Other (describe in Notes)"</formula1>
    </dataValidation>
    <dataValidation type="list" allowBlank="1" showInputMessage="1" showErrorMessage="1" sqref="M6:M15" xr:uid="{34A8B3F8-5195-444E-BF96-6DC26B788991}">
      <formula1>"Clarity (HMIS), Osnium (non-HMIS), Other (describe in Notes)"</formula1>
    </dataValidation>
  </dataValidations>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369F-A4D9-4068-9BEE-C5340FBA8213}">
  <dimension ref="A1:N18"/>
  <sheetViews>
    <sheetView showGridLines="0"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35.140625" customWidth="1"/>
    <col min="2" max="2" width="36.85546875" customWidth="1"/>
    <col min="3" max="3" width="20.42578125" bestFit="1" customWidth="1"/>
    <col min="4" max="4" width="19.140625" bestFit="1" customWidth="1"/>
    <col min="5" max="5" width="20" bestFit="1" customWidth="1"/>
    <col min="6" max="6" width="21.85546875" customWidth="1"/>
    <col min="7" max="9" width="12.5703125" bestFit="1" customWidth="1"/>
    <col min="10" max="10" width="15.85546875" bestFit="1" customWidth="1"/>
    <col min="11" max="11" width="32.140625" bestFit="1" customWidth="1"/>
    <col min="12" max="12" width="18.7109375" bestFit="1" customWidth="1"/>
    <col min="13" max="13" width="31.5703125" customWidth="1"/>
    <col min="14" max="14" width="29.28515625" customWidth="1"/>
  </cols>
  <sheetData>
    <row r="1" spans="1:14" ht="15.75" x14ac:dyDescent="0.25">
      <c r="A1" s="169" t="s">
        <v>4</v>
      </c>
      <c r="B1" s="169"/>
      <c r="C1" s="169"/>
      <c r="D1" s="169"/>
    </row>
    <row r="2" spans="1:14" x14ac:dyDescent="0.25">
      <c r="A2" s="2" t="s">
        <v>8</v>
      </c>
      <c r="B2" s="170">
        <f>'Lead Applicant'!B3</f>
        <v>0</v>
      </c>
      <c r="C2" s="171"/>
      <c r="D2" s="172"/>
    </row>
    <row r="3" spans="1:14" x14ac:dyDescent="0.25">
      <c r="A3" s="2" t="s">
        <v>0</v>
      </c>
      <c r="B3" s="170">
        <f>'Lead Applicant'!B5</f>
        <v>0</v>
      </c>
      <c r="C3" s="171"/>
      <c r="D3" s="172"/>
    </row>
    <row r="5" spans="1:14" s="41" customFormat="1" ht="30" x14ac:dyDescent="0.25">
      <c r="A5" s="37" t="s">
        <v>2</v>
      </c>
      <c r="B5" s="38" t="s">
        <v>1</v>
      </c>
      <c r="C5" s="38" t="s">
        <v>6</v>
      </c>
      <c r="D5" s="38" t="s">
        <v>106</v>
      </c>
      <c r="E5" s="38" t="s">
        <v>5</v>
      </c>
      <c r="F5" s="38" t="s">
        <v>7</v>
      </c>
      <c r="G5" s="38" t="s">
        <v>9</v>
      </c>
      <c r="H5" s="38" t="s">
        <v>10</v>
      </c>
      <c r="I5" s="38" t="s">
        <v>11</v>
      </c>
      <c r="J5" s="38" t="s">
        <v>165</v>
      </c>
      <c r="K5" s="38" t="s">
        <v>12</v>
      </c>
      <c r="L5" s="38" t="s">
        <v>135</v>
      </c>
      <c r="M5" s="38" t="s">
        <v>34</v>
      </c>
      <c r="N5" s="42" t="s">
        <v>18</v>
      </c>
    </row>
    <row r="6" spans="1:14" x14ac:dyDescent="0.25">
      <c r="A6" s="74"/>
      <c r="B6" s="75"/>
      <c r="C6" s="75"/>
      <c r="D6" s="75"/>
      <c r="E6" s="75"/>
      <c r="F6" s="75"/>
      <c r="G6" s="76"/>
      <c r="H6" s="76"/>
      <c r="I6" s="77">
        <f>SUM(Table2[[#This Row],[ESG Award]:[HPP Award]])</f>
        <v>0</v>
      </c>
      <c r="J6" s="76"/>
      <c r="K6" s="78"/>
      <c r="L6" s="75"/>
      <c r="M6" s="75"/>
      <c r="N6" s="75"/>
    </row>
    <row r="7" spans="1:14" x14ac:dyDescent="0.25">
      <c r="A7" s="74"/>
      <c r="B7" s="75"/>
      <c r="C7" s="75"/>
      <c r="D7" s="75"/>
      <c r="E7" s="75"/>
      <c r="F7" s="75"/>
      <c r="G7" s="76"/>
      <c r="H7" s="76"/>
      <c r="I7" s="77">
        <f>SUM(Table2[[#This Row],[ESG Award]:[HPP Award]])</f>
        <v>0</v>
      </c>
      <c r="J7" s="76"/>
      <c r="K7" s="78"/>
      <c r="L7" s="75"/>
      <c r="M7" s="75"/>
      <c r="N7" s="75"/>
    </row>
    <row r="8" spans="1:14" x14ac:dyDescent="0.25">
      <c r="A8" s="74"/>
      <c r="B8" s="75"/>
      <c r="C8" s="75"/>
      <c r="D8" s="75"/>
      <c r="E8" s="75"/>
      <c r="F8" s="75"/>
      <c r="G8" s="76"/>
      <c r="H8" s="76"/>
      <c r="I8" s="77">
        <f>SUM(Table2[[#This Row],[ESG Award]:[HPP Award]])</f>
        <v>0</v>
      </c>
      <c r="J8" s="76"/>
      <c r="K8" s="78"/>
      <c r="L8" s="75"/>
      <c r="M8" s="75"/>
      <c r="N8" s="75"/>
    </row>
    <row r="9" spans="1:14" x14ac:dyDescent="0.25">
      <c r="A9" s="74"/>
      <c r="B9" s="75"/>
      <c r="C9" s="75"/>
      <c r="D9" s="75"/>
      <c r="E9" s="75"/>
      <c r="F9" s="75"/>
      <c r="G9" s="76"/>
      <c r="H9" s="76"/>
      <c r="I9" s="77">
        <f>SUM(Table2[[#This Row],[ESG Award]:[HPP Award]])</f>
        <v>0</v>
      </c>
      <c r="J9" s="76"/>
      <c r="K9" s="78"/>
      <c r="L9" s="75"/>
      <c r="M9" s="75"/>
      <c r="N9" s="75"/>
    </row>
    <row r="10" spans="1:14" x14ac:dyDescent="0.25">
      <c r="A10" s="74"/>
      <c r="B10" s="75"/>
      <c r="C10" s="75"/>
      <c r="D10" s="75"/>
      <c r="E10" s="75"/>
      <c r="F10" s="75"/>
      <c r="G10" s="76"/>
      <c r="H10" s="76"/>
      <c r="I10" s="77">
        <f>SUM(Table2[[#This Row],[ESG Award]:[HPP Award]])</f>
        <v>0</v>
      </c>
      <c r="J10" s="76"/>
      <c r="K10" s="78"/>
      <c r="L10" s="75"/>
      <c r="M10" s="75"/>
      <c r="N10" s="75"/>
    </row>
    <row r="11" spans="1:14" x14ac:dyDescent="0.25">
      <c r="A11" s="74"/>
      <c r="B11" s="75"/>
      <c r="C11" s="75"/>
      <c r="D11" s="75"/>
      <c r="E11" s="75"/>
      <c r="F11" s="75"/>
      <c r="G11" s="76"/>
      <c r="H11" s="76"/>
      <c r="I11" s="77">
        <f>SUM(Table2[[#This Row],[ESG Award]:[HPP Award]])</f>
        <v>0</v>
      </c>
      <c r="J11" s="76"/>
      <c r="K11" s="78"/>
      <c r="L11" s="75"/>
      <c r="M11" s="75"/>
      <c r="N11" s="75"/>
    </row>
    <row r="12" spans="1:14" x14ac:dyDescent="0.25">
      <c r="A12" s="74"/>
      <c r="B12" s="75"/>
      <c r="C12" s="75"/>
      <c r="D12" s="75"/>
      <c r="E12" s="75"/>
      <c r="F12" s="75"/>
      <c r="G12" s="76"/>
      <c r="H12" s="76"/>
      <c r="I12" s="77">
        <f>SUM(Table2[[#This Row],[ESG Award]:[HPP Award]])</f>
        <v>0</v>
      </c>
      <c r="J12" s="76"/>
      <c r="K12" s="78"/>
      <c r="L12" s="75"/>
      <c r="M12" s="75"/>
      <c r="N12" s="75"/>
    </row>
    <row r="13" spans="1:14" x14ac:dyDescent="0.25">
      <c r="A13" s="74"/>
      <c r="B13" s="75"/>
      <c r="C13" s="75"/>
      <c r="D13" s="75"/>
      <c r="E13" s="75"/>
      <c r="F13" s="75"/>
      <c r="G13" s="76"/>
      <c r="H13" s="76"/>
      <c r="I13" s="77">
        <f>SUM(Table2[[#This Row],[ESG Award]:[HPP Award]])</f>
        <v>0</v>
      </c>
      <c r="J13" s="76"/>
      <c r="K13" s="78"/>
      <c r="L13" s="75"/>
      <c r="M13" s="75"/>
      <c r="N13" s="75"/>
    </row>
    <row r="14" spans="1:14" x14ac:dyDescent="0.25">
      <c r="A14" s="74"/>
      <c r="B14" s="75"/>
      <c r="C14" s="75"/>
      <c r="D14" s="75"/>
      <c r="E14" s="75"/>
      <c r="F14" s="75"/>
      <c r="G14" s="76"/>
      <c r="H14" s="76"/>
      <c r="I14" s="77">
        <f>SUM(Table2[[#This Row],[ESG Award]:[HPP Award]])</f>
        <v>0</v>
      </c>
      <c r="J14" s="76"/>
      <c r="K14" s="78"/>
      <c r="L14" s="75"/>
      <c r="M14" s="75"/>
      <c r="N14" s="75"/>
    </row>
    <row r="15" spans="1:14" x14ac:dyDescent="0.25">
      <c r="A15" s="74"/>
      <c r="B15" s="75"/>
      <c r="C15" s="75"/>
      <c r="D15" s="75"/>
      <c r="E15" s="75"/>
      <c r="F15" s="75"/>
      <c r="G15" s="76"/>
      <c r="H15" s="76"/>
      <c r="I15" s="77">
        <f>SUM(Table2[[#This Row],[ESG Award]:[HPP Award]])</f>
        <v>0</v>
      </c>
      <c r="J15" s="76"/>
      <c r="K15" s="78"/>
      <c r="L15" s="75"/>
      <c r="M15" s="75"/>
      <c r="N15" s="75"/>
    </row>
    <row r="16" spans="1:14" x14ac:dyDescent="0.25">
      <c r="G16" s="5">
        <f>SUBTOTAL(109,Table2[ESG Award])</f>
        <v>0</v>
      </c>
      <c r="H16" s="5">
        <f>SUBTOTAL(109,Table2[HPP Award])</f>
        <v>0</v>
      </c>
      <c r="I16" s="5">
        <f>SUBTOTAL(109,Table2[Total Award])</f>
        <v>0</v>
      </c>
      <c r="J16" s="5"/>
    </row>
    <row r="17" spans="1:10" x14ac:dyDescent="0.25">
      <c r="A17" s="36"/>
      <c r="G17" s="6" t="s">
        <v>20</v>
      </c>
      <c r="H17" s="6" t="s">
        <v>21</v>
      </c>
      <c r="I17" s="6" t="s">
        <v>19</v>
      </c>
      <c r="J17" s="6"/>
    </row>
    <row r="18" spans="1:10" x14ac:dyDescent="0.25">
      <c r="A18" s="36"/>
    </row>
  </sheetData>
  <sheetProtection sheet="1" formatColumns="0" insertRows="0" selectLockedCells="1"/>
  <mergeCells count="3">
    <mergeCell ref="B2:D2"/>
    <mergeCell ref="B3:D3"/>
    <mergeCell ref="A1:D1"/>
  </mergeCells>
  <dataValidations count="3">
    <dataValidation type="list" allowBlank="1" showInputMessage="1" showErrorMessage="1" sqref="K6:K15" xr:uid="{77658468-B573-4E2F-B4F6-4701A52A7B41}">
      <formula1>"All Households, Households with Children Only, Households without Children Only, Victims of Domestic Violence Only, Other (describe in Notes)"</formula1>
    </dataValidation>
    <dataValidation type="list" allowBlank="1" showInputMessage="1" showErrorMessage="1" sqref="J6:J15" xr:uid="{0C01EE46-8B3E-40A0-9A28-2D3752B9F239}">
      <formula1>"Yes, No, Partially, N/A"</formula1>
    </dataValidation>
    <dataValidation type="list" allowBlank="1" showInputMessage="1" showErrorMessage="1" sqref="L6:L15" xr:uid="{A36DF729-9578-4E6D-9CB5-2C8AC8045BFC}">
      <formula1>"Clarity (HMIS), Osnium (non-HMIS), Other (describe in Notes)"</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E5EFB72-E372-4D54-A3D3-C18B8662FE65}"/>
</file>

<file path=customXml/itemProps2.xml><?xml version="1.0" encoding="utf-8"?>
<ds:datastoreItem xmlns:ds="http://schemas.openxmlformats.org/officeDocument/2006/customXml" ds:itemID="{71900BB3-608D-47A0-8883-0AA24730A522}"/>
</file>

<file path=customXml/itemProps3.xml><?xml version="1.0" encoding="utf-8"?>
<ds:datastoreItem xmlns:ds="http://schemas.openxmlformats.org/officeDocument/2006/customXml" ds:itemID="{633A870B-4DE3-40EA-B253-161621C37F58}"/>
</file>

<file path=customXml/itemProps4.xml><?xml version="1.0" encoding="utf-8"?>
<ds:datastoreItem xmlns:ds="http://schemas.openxmlformats.org/officeDocument/2006/customXml" ds:itemID="{C807A913-8684-4D63-9198-822E0BBBBB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Coalition</vt:lpstr>
      <vt:lpstr>Lead Applicant</vt:lpstr>
      <vt:lpstr>FUNDING SUMMARY</vt:lpstr>
      <vt:lpstr>Admin&amp;HMIS</vt:lpstr>
      <vt:lpstr>Outreach</vt:lpstr>
      <vt:lpstr>Shelter</vt:lpstr>
      <vt:lpstr>Prevention</vt:lpstr>
      <vt:lpstr>RRH</vt:lpstr>
      <vt:lpstr>Detailed Match</vt:lpstr>
      <vt:lpstr>'Detailed Match'!Print_Area</vt:lpstr>
      <vt:lpstr>'Detailed Match'!Print_Titles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Isaak, Sarah - DOA</dc:creator>
  <cp:lastModifiedBy>Isaak, Sarah - DOA</cp:lastModifiedBy>
  <dcterms:created xsi:type="dcterms:W3CDTF">2021-04-06T23:05:12Z</dcterms:created>
  <dcterms:modified xsi:type="dcterms:W3CDTF">2023-04-27T20:32:24Z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