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ousing\_COMMUNITY DEVELOPMENT\_GRANTS\CLOSE\_CLOSE CL-PF 2019 Awards\Antigo,C_CL-PF 19-04\04_Financial\"/>
    </mc:Choice>
  </mc:AlternateContent>
  <xr:revisionPtr revIDLastSave="0" documentId="13_ncr:1_{D6842823-45E5-4B58-A346-284A15FB2B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tch Funds Journal" sheetId="1" r:id="rId1"/>
  </sheets>
  <externalReferences>
    <externalReference r:id="rId2"/>
  </externalReferences>
  <definedNames>
    <definedName name="_xlnm._FilterDatabase" localSheetId="0" hidden="1">'Match Funds Journal'!$A$14:$A$74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3" i="1" l="1"/>
  <c r="K43" i="1"/>
  <c r="J42" i="1"/>
  <c r="K42" i="1"/>
  <c r="I43" i="1"/>
  <c r="I42" i="1"/>
  <c r="H39" i="1"/>
  <c r="H40" i="1"/>
  <c r="H38" i="1"/>
  <c r="J41" i="1"/>
  <c r="K41" i="1"/>
  <c r="L41" i="1"/>
  <c r="M41" i="1"/>
  <c r="I41" i="1"/>
  <c r="J34" i="1"/>
  <c r="K34" i="1"/>
  <c r="L34" i="1"/>
  <c r="M34" i="1"/>
  <c r="I34" i="1"/>
  <c r="H32" i="1"/>
  <c r="H33" i="1"/>
  <c r="H31" i="1"/>
  <c r="H26" i="1"/>
  <c r="H18" i="1"/>
  <c r="H19" i="1"/>
  <c r="H20" i="1"/>
  <c r="H21" i="1"/>
  <c r="H22" i="1"/>
  <c r="H23" i="1"/>
  <c r="H24" i="1"/>
  <c r="H25" i="1"/>
  <c r="H17" i="1"/>
  <c r="J27" i="1"/>
  <c r="K27" i="1"/>
  <c r="L27" i="1"/>
  <c r="L28" i="1" s="1"/>
  <c r="L29" i="1" s="1"/>
  <c r="M27" i="1"/>
  <c r="I27" i="1"/>
  <c r="H41" i="1" l="1"/>
  <c r="L35" i="1"/>
  <c r="L42" i="1" s="1"/>
  <c r="L43" i="1" s="1"/>
  <c r="H34" i="1"/>
  <c r="L36" i="1" l="1"/>
  <c r="M28" i="1"/>
  <c r="M35" i="1" s="1"/>
  <c r="M42" i="1" s="1"/>
  <c r="M43" i="1" s="1"/>
  <c r="J28" i="1"/>
  <c r="J35" i="1" s="1"/>
  <c r="K28" i="1"/>
  <c r="K35" i="1" s="1"/>
  <c r="I28" i="1"/>
  <c r="I35" i="1" s="1"/>
  <c r="I36" i="1" l="1"/>
  <c r="J36" i="1"/>
  <c r="M36" i="1"/>
  <c r="K36" i="1"/>
  <c r="M29" i="1"/>
  <c r="I29" i="1"/>
  <c r="K29" i="1"/>
  <c r="J29" i="1"/>
  <c r="H28" i="1"/>
  <c r="H27" i="1"/>
  <c r="H42" i="1" l="1"/>
  <c r="H29" i="1"/>
  <c r="H35" i="1"/>
  <c r="E27" i="1"/>
  <c r="F27" i="1"/>
  <c r="H43" i="1" l="1"/>
  <c r="H36" i="1"/>
  <c r="B28" i="1"/>
  <c r="E28" i="1"/>
  <c r="F28" i="1"/>
  <c r="B29" i="1"/>
  <c r="E29" i="1"/>
  <c r="F29" i="1"/>
  <c r="B30" i="1"/>
  <c r="D30" i="1"/>
  <c r="E30" i="1"/>
  <c r="F30" i="1"/>
  <c r="B34" i="1"/>
  <c r="E34" i="1"/>
  <c r="F34" i="1"/>
  <c r="B35" i="1"/>
  <c r="E35" i="1"/>
  <c r="F35" i="1"/>
  <c r="B36" i="1"/>
  <c r="E36" i="1"/>
  <c r="F36" i="1"/>
  <c r="B41" i="1"/>
  <c r="E41" i="1"/>
  <c r="F41" i="1"/>
  <c r="B42" i="1"/>
  <c r="E42" i="1"/>
  <c r="F42" i="1"/>
  <c r="B43" i="1"/>
  <c r="E43" i="1"/>
  <c r="F43" i="1"/>
  <c r="B44" i="1"/>
  <c r="B45" i="1"/>
  <c r="D45" i="1"/>
  <c r="E45" i="1"/>
  <c r="F45" i="1"/>
  <c r="B46" i="1"/>
  <c r="D46" i="1"/>
  <c r="E46" i="1"/>
  <c r="F46" i="1"/>
  <c r="B47" i="1"/>
  <c r="D47" i="1"/>
  <c r="E47" i="1"/>
  <c r="F47" i="1"/>
  <c r="B48" i="1"/>
  <c r="D48" i="1"/>
  <c r="E48" i="1"/>
  <c r="F48" i="1"/>
  <c r="B49" i="1"/>
  <c r="D49" i="1"/>
  <c r="E49" i="1"/>
  <c r="F49" i="1"/>
  <c r="B50" i="1"/>
  <c r="D50" i="1"/>
  <c r="E50" i="1"/>
  <c r="F50" i="1"/>
  <c r="B51" i="1"/>
  <c r="D51" i="1"/>
  <c r="E51" i="1"/>
  <c r="F51" i="1"/>
  <c r="B52" i="1"/>
  <c r="D52" i="1"/>
  <c r="E52" i="1"/>
  <c r="F52" i="1"/>
  <c r="B53" i="1"/>
  <c r="D53" i="1"/>
  <c r="E53" i="1"/>
  <c r="F53" i="1"/>
  <c r="B54" i="1"/>
  <c r="D54" i="1"/>
  <c r="E54" i="1"/>
  <c r="F54" i="1"/>
  <c r="B55" i="1"/>
  <c r="D55" i="1"/>
  <c r="E55" i="1"/>
  <c r="F55" i="1"/>
  <c r="B56" i="1"/>
  <c r="D56" i="1"/>
  <c r="E56" i="1"/>
  <c r="F56" i="1"/>
  <c r="B57" i="1"/>
  <c r="D57" i="1"/>
  <c r="E57" i="1"/>
  <c r="F57" i="1"/>
  <c r="B58" i="1"/>
  <c r="D58" i="1"/>
  <c r="E58" i="1"/>
  <c r="F58" i="1"/>
  <c r="B59" i="1"/>
  <c r="D59" i="1"/>
  <c r="E59" i="1"/>
  <c r="F59" i="1"/>
  <c r="B60" i="1"/>
  <c r="D60" i="1"/>
  <c r="E60" i="1"/>
  <c r="F60" i="1"/>
  <c r="B61" i="1"/>
  <c r="D61" i="1"/>
  <c r="E61" i="1"/>
  <c r="F61" i="1"/>
  <c r="B62" i="1"/>
  <c r="D62" i="1"/>
  <c r="E62" i="1"/>
  <c r="F62" i="1"/>
  <c r="B63" i="1"/>
  <c r="D63" i="1"/>
  <c r="E63" i="1"/>
  <c r="F63" i="1"/>
  <c r="B64" i="1"/>
  <c r="D64" i="1"/>
  <c r="E64" i="1"/>
  <c r="F64" i="1"/>
  <c r="B65" i="1"/>
  <c r="D65" i="1"/>
  <c r="E65" i="1"/>
  <c r="F65" i="1"/>
  <c r="B66" i="1"/>
  <c r="D66" i="1"/>
  <c r="E66" i="1"/>
  <c r="F66" i="1"/>
  <c r="B67" i="1"/>
  <c r="D67" i="1"/>
  <c r="E67" i="1"/>
  <c r="F67" i="1"/>
  <c r="B68" i="1"/>
  <c r="D68" i="1"/>
  <c r="E68" i="1"/>
  <c r="F68" i="1"/>
  <c r="B69" i="1"/>
  <c r="D69" i="1"/>
  <c r="E69" i="1"/>
  <c r="F69" i="1"/>
  <c r="B70" i="1"/>
  <c r="D70" i="1"/>
  <c r="E70" i="1"/>
  <c r="F70" i="1"/>
  <c r="B71" i="1"/>
  <c r="D71" i="1"/>
  <c r="E71" i="1"/>
  <c r="F71" i="1"/>
  <c r="B72" i="1"/>
  <c r="D72" i="1"/>
  <c r="E72" i="1"/>
  <c r="F72" i="1"/>
  <c r="B73" i="1"/>
  <c r="D73" i="1"/>
  <c r="E73" i="1"/>
  <c r="F73" i="1"/>
  <c r="B74" i="1"/>
  <c r="D74" i="1"/>
  <c r="E74" i="1"/>
  <c r="F74" i="1"/>
  <c r="J14" i="1"/>
  <c r="I14" i="1"/>
</calcChain>
</file>

<file path=xl/sharedStrings.xml><?xml version="1.0" encoding="utf-8"?>
<sst xmlns="http://schemas.openxmlformats.org/spreadsheetml/2006/main" count="62" uniqueCount="49">
  <si>
    <t>Matching Funds Journal</t>
  </si>
  <si>
    <t>Match-Funded Activities &amp; Payments</t>
  </si>
  <si>
    <t>TOTAL</t>
  </si>
  <si>
    <r>
      <t xml:space="preserve">Check Amount </t>
    </r>
    <r>
      <rPr>
        <b/>
        <u/>
        <sz val="11"/>
        <color rgb="FFFF0000"/>
        <rFont val="Calibri"/>
        <family val="2"/>
        <scheme val="minor"/>
      </rPr>
      <t>PAID WITH MATCH</t>
    </r>
    <r>
      <rPr>
        <sz val="11"/>
        <color theme="1"/>
        <rFont val="Calibri"/>
        <family val="2"/>
        <scheme val="minor"/>
      </rPr>
      <t xml:space="preserve"> Funds</t>
    </r>
  </si>
  <si>
    <t>Date</t>
  </si>
  <si>
    <t>of</t>
  </si>
  <si>
    <t>Invoice</t>
  </si>
  <si>
    <t>Amount</t>
  </si>
  <si>
    <t>Payment</t>
  </si>
  <si>
    <t>Matching Funds Contract Amount:</t>
  </si>
  <si>
    <t>050205</t>
  </si>
  <si>
    <t>050361</t>
  </si>
  <si>
    <t>050448</t>
  </si>
  <si>
    <t>050510</t>
  </si>
  <si>
    <t>050576</t>
  </si>
  <si>
    <t>050532</t>
  </si>
  <si>
    <t>050640</t>
  </si>
  <si>
    <t>049943</t>
  </si>
  <si>
    <t>050658</t>
  </si>
  <si>
    <t>050157</t>
  </si>
  <si>
    <t>Total Match for Payment Request #1</t>
  </si>
  <si>
    <t>Total Match to Date</t>
  </si>
  <si>
    <t>Total Match Remaining</t>
  </si>
  <si>
    <t>Total Match for Payment Request #2</t>
  </si>
  <si>
    <t>Total Match for Payment Request #3</t>
  </si>
  <si>
    <t>Village of Yourville</t>
  </si>
  <si>
    <t>Yourville Consulting Agency, Inc - 6355</t>
  </si>
  <si>
    <t>Yourville Consulting Agency, Inc - 6565</t>
  </si>
  <si>
    <t>Yourville Consulting Agency, Inc - 6651</t>
  </si>
  <si>
    <t>Yourville Consulting Agency, Inc - 6827</t>
  </si>
  <si>
    <t>Yourville Consulting Agency, Inc - 6927</t>
  </si>
  <si>
    <t>Yourville Consulting Agency, Inc - 7013</t>
  </si>
  <si>
    <t>DNR CWF Macth Water/Sewer Improvements</t>
  </si>
  <si>
    <t xml:space="preserve">Local (City)  Match Street Improvements </t>
  </si>
  <si>
    <t>DNR CWF Match Street Improvements</t>
  </si>
  <si>
    <r>
      <t xml:space="preserve">XYZ Contracting, Inc. - PayApp1 </t>
    </r>
    <r>
      <rPr>
        <sz val="9"/>
        <color rgb="FFFF0000"/>
        <rFont val="Calibri"/>
        <family val="2"/>
        <scheme val="minor"/>
      </rPr>
      <t>(SPLIT PAYMENT)</t>
    </r>
  </si>
  <si>
    <r>
      <t xml:space="preserve">XYZ Contracting, Inc. - PayApp2 </t>
    </r>
    <r>
      <rPr>
        <sz val="9"/>
        <color rgb="FFFF0000"/>
        <rFont val="Calibri"/>
        <family val="2"/>
        <scheme val="minor"/>
      </rPr>
      <t>(SPLIT PAYMENT)</t>
    </r>
  </si>
  <si>
    <t>MMM Technical Services, Inc. - Inv. 11111</t>
  </si>
  <si>
    <t>ABC Professional Services - Inv. 2800</t>
  </si>
  <si>
    <t>Related to CDBG Payment Request # ("Draw" #)</t>
  </si>
  <si>
    <t>Payee</t>
  </si>
  <si>
    <t>Check Number</t>
  </si>
  <si>
    <t>Check Amount (TOTAL)</t>
  </si>
  <si>
    <t>and</t>
  </si>
  <si>
    <t>Invoice or Voucher Number</t>
  </si>
  <si>
    <t>Division of Energy, Housing and Community Resources</t>
  </si>
  <si>
    <t>A.   NAME OF UGLG:</t>
  </si>
  <si>
    <t>B.   DEHCR GRANT AGREEMENT #:</t>
  </si>
  <si>
    <t>CDBG PF 20-100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</si>
</sst>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vertical="top"/>
    </xf>
    <xf numFmtId="0" fontId="4" fillId="0" borderId="0" xfId="0" applyFont="1" applyFill="1" applyProtection="1"/>
    <xf numFmtId="0" fontId="0" fillId="0" borderId="0" xfId="0" applyFill="1" applyBorder="1" applyProtection="1"/>
    <xf numFmtId="0" fontId="0" fillId="0" borderId="1" xfId="0" applyFill="1" applyBorder="1" applyProtection="1"/>
    <xf numFmtId="0" fontId="0" fillId="0" borderId="2" xfId="0" applyFill="1" applyBorder="1" applyProtection="1"/>
    <xf numFmtId="0" fontId="0" fillId="0" borderId="3" xfId="0" applyFill="1" applyBorder="1" applyProtection="1"/>
    <xf numFmtId="0" fontId="0" fillId="0" borderId="4" xfId="0" applyFill="1" applyBorder="1" applyProtection="1"/>
    <xf numFmtId="0" fontId="6" fillId="0" borderId="0" xfId="0" applyFont="1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0" fillId="3" borderId="20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</xf>
    <xf numFmtId="0" fontId="0" fillId="3" borderId="22" xfId="0" applyFill="1" applyBorder="1" applyAlignment="1" applyProtection="1">
      <alignment horizontal="center" wrapText="1"/>
    </xf>
    <xf numFmtId="0" fontId="0" fillId="3" borderId="23" xfId="0" applyFill="1" applyBorder="1" applyAlignment="1" applyProtection="1">
      <alignment horizontal="center" wrapText="1"/>
    </xf>
    <xf numFmtId="0" fontId="0" fillId="3" borderId="25" xfId="0" applyFill="1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horizontal="center" wrapText="1"/>
    </xf>
    <xf numFmtId="164" fontId="7" fillId="3" borderId="25" xfId="0" applyNumberFormat="1" applyFont="1" applyFill="1" applyBorder="1" applyAlignment="1" applyProtection="1">
      <alignment horizontal="center"/>
    </xf>
    <xf numFmtId="164" fontId="7" fillId="3" borderId="26" xfId="0" applyNumberFormat="1" applyFont="1" applyFill="1" applyBorder="1" applyAlignment="1" applyProtection="1">
      <alignment horizontal="center"/>
    </xf>
    <xf numFmtId="0" fontId="0" fillId="3" borderId="28" xfId="0" applyFill="1" applyBorder="1" applyAlignment="1" applyProtection="1">
      <alignment horizontal="center" vertical="center" wrapText="1"/>
    </xf>
    <xf numFmtId="0" fontId="0" fillId="3" borderId="28" xfId="0" applyFill="1" applyBorder="1" applyAlignment="1" applyProtection="1">
      <alignment horizontal="center" wrapText="1"/>
    </xf>
    <xf numFmtId="0" fontId="7" fillId="3" borderId="28" xfId="0" applyFont="1" applyFill="1" applyBorder="1" applyAlignment="1" applyProtection="1">
      <alignment horizontal="center" vertical="center" wrapText="1"/>
    </xf>
    <xf numFmtId="0" fontId="7" fillId="3" borderId="29" xfId="0" applyFont="1" applyFill="1" applyBorder="1" applyAlignment="1" applyProtection="1">
      <alignment horizontal="center" vertical="center" wrapText="1"/>
    </xf>
    <xf numFmtId="1" fontId="10" fillId="0" borderId="18" xfId="0" applyNumberFormat="1" applyFont="1" applyBorder="1" applyAlignment="1">
      <alignment horizontal="center"/>
    </xf>
    <xf numFmtId="14" fontId="10" fillId="0" borderId="18" xfId="0" applyNumberFormat="1" applyFont="1" applyBorder="1"/>
    <xf numFmtId="44" fontId="10" fillId="0" borderId="18" xfId="0" applyNumberFormat="1" applyFont="1" applyBorder="1"/>
    <xf numFmtId="0" fontId="10" fillId="0" borderId="18" xfId="0" applyFont="1" applyBorder="1"/>
    <xf numFmtId="44" fontId="10" fillId="0" borderId="19" xfId="0" applyNumberFormat="1" applyFont="1" applyBorder="1"/>
    <xf numFmtId="44" fontId="10" fillId="0" borderId="20" xfId="0" applyNumberFormat="1" applyFont="1" applyBorder="1"/>
    <xf numFmtId="44" fontId="10" fillId="0" borderId="21" xfId="0" applyNumberFormat="1" applyFont="1" applyBorder="1"/>
    <xf numFmtId="14" fontId="10" fillId="0" borderId="18" xfId="0" applyNumberFormat="1" applyFont="1" applyBorder="1" applyAlignment="1">
      <alignment horizontal="center"/>
    </xf>
    <xf numFmtId="0" fontId="10" fillId="0" borderId="18" xfId="0" applyFont="1" applyFill="1" applyBorder="1"/>
    <xf numFmtId="49" fontId="10" fillId="0" borderId="18" xfId="0" applyNumberFormat="1" applyFont="1" applyBorder="1" applyAlignment="1">
      <alignment horizontal="center"/>
    </xf>
    <xf numFmtId="44" fontId="10" fillId="0" borderId="18" xfId="0" applyNumberFormat="1" applyFont="1" applyFill="1" applyBorder="1"/>
    <xf numFmtId="44" fontId="10" fillId="0" borderId="20" xfId="0" applyNumberFormat="1" applyFont="1" applyFill="1" applyBorder="1"/>
    <xf numFmtId="1" fontId="12" fillId="0" borderId="18" xfId="0" applyNumberFormat="1" applyFont="1" applyBorder="1" applyAlignment="1">
      <alignment horizontal="center"/>
    </xf>
    <xf numFmtId="44" fontId="12" fillId="0" borderId="20" xfId="0" applyNumberFormat="1" applyFont="1" applyBorder="1"/>
    <xf numFmtId="44" fontId="12" fillId="0" borderId="18" xfId="0" applyNumberFormat="1" applyFont="1" applyBorder="1"/>
    <xf numFmtId="0" fontId="12" fillId="0" borderId="18" xfId="0" applyFont="1" applyBorder="1" applyAlignment="1">
      <alignment horizontal="right"/>
    </xf>
    <xf numFmtId="0" fontId="0" fillId="3" borderId="16" xfId="0" applyFill="1" applyBorder="1" applyAlignment="1" applyProtection="1">
      <alignment horizontal="right" vertical="top"/>
    </xf>
    <xf numFmtId="0" fontId="0" fillId="3" borderId="15" xfId="0" applyFill="1" applyBorder="1" applyAlignment="1" applyProtection="1">
      <alignment horizontal="right" vertical="top"/>
    </xf>
    <xf numFmtId="164" fontId="7" fillId="2" borderId="13" xfId="0" applyNumberFormat="1" applyFont="1" applyFill="1" applyBorder="1" applyAlignment="1" applyProtection="1">
      <alignment horizontal="left"/>
    </xf>
    <xf numFmtId="0" fontId="7" fillId="3" borderId="17" xfId="0" applyFont="1" applyFill="1" applyBorder="1" applyAlignment="1" applyProtection="1">
      <alignment horizontal="left"/>
    </xf>
    <xf numFmtId="44" fontId="10" fillId="0" borderId="21" xfId="0" applyNumberFormat="1" applyFont="1" applyFill="1" applyBorder="1"/>
    <xf numFmtId="44" fontId="12" fillId="0" borderId="21" xfId="0" applyNumberFormat="1" applyFont="1" applyBorder="1"/>
    <xf numFmtId="14" fontId="10" fillId="0" borderId="18" xfId="0" applyNumberFormat="1" applyFont="1" applyFill="1" applyBorder="1"/>
    <xf numFmtId="14" fontId="10" fillId="0" borderId="18" xfId="0" applyNumberFormat="1" applyFont="1" applyFill="1" applyBorder="1" applyAlignment="1">
      <alignment horizontal="center"/>
    </xf>
    <xf numFmtId="49" fontId="10" fillId="0" borderId="18" xfId="0" applyNumberFormat="1" applyFont="1" applyFill="1" applyBorder="1" applyAlignment="1">
      <alignment horizontal="center"/>
    </xf>
    <xf numFmtId="44" fontId="10" fillId="0" borderId="19" xfId="0" applyNumberFormat="1" applyFont="1" applyFill="1" applyBorder="1"/>
    <xf numFmtId="0" fontId="10" fillId="0" borderId="18" xfId="0" applyFont="1" applyFill="1" applyBorder="1" applyAlignment="1">
      <alignment horizontal="left"/>
    </xf>
    <xf numFmtId="164" fontId="12" fillId="0" borderId="18" xfId="0" applyNumberFormat="1" applyFont="1" applyBorder="1"/>
    <xf numFmtId="164" fontId="12" fillId="0" borderId="21" xfId="0" applyNumberFormat="1" applyFont="1" applyBorder="1"/>
    <xf numFmtId="0" fontId="0" fillId="3" borderId="10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right" vertical="top"/>
    </xf>
    <xf numFmtId="0" fontId="0" fillId="3" borderId="11" xfId="0" applyFill="1" applyBorder="1" applyAlignment="1" applyProtection="1">
      <alignment horizontal="right" vertical="top"/>
    </xf>
    <xf numFmtId="0" fontId="8" fillId="3" borderId="22" xfId="0" applyFont="1" applyFill="1" applyBorder="1" applyAlignment="1" applyProtection="1">
      <alignment horizontal="center" wrapText="1"/>
    </xf>
    <xf numFmtId="0" fontId="8" fillId="3" borderId="25" xfId="0" applyFont="1" applyFill="1" applyBorder="1" applyAlignment="1" applyProtection="1">
      <alignment horizontal="center" wrapText="1"/>
    </xf>
    <xf numFmtId="0" fontId="8" fillId="3" borderId="28" xfId="0" applyFont="1" applyFill="1" applyBorder="1" applyAlignment="1" applyProtection="1">
      <alignment horizontal="center" wrapText="1"/>
    </xf>
    <xf numFmtId="0" fontId="0" fillId="3" borderId="22" xfId="0" applyFill="1" applyBorder="1" applyAlignment="1" applyProtection="1">
      <alignment horizontal="center" wrapText="1"/>
    </xf>
    <xf numFmtId="0" fontId="0" fillId="3" borderId="25" xfId="0" applyFill="1" applyBorder="1" applyAlignment="1" applyProtection="1">
      <alignment horizontal="center" wrapText="1"/>
    </xf>
    <xf numFmtId="0" fontId="0" fillId="3" borderId="28" xfId="0" applyFill="1" applyBorder="1" applyAlignment="1" applyProtection="1">
      <alignment horizontal="center" wrapText="1"/>
    </xf>
    <xf numFmtId="0" fontId="1" fillId="3" borderId="23" xfId="0" applyFont="1" applyFill="1" applyBorder="1" applyAlignment="1" applyProtection="1">
      <alignment horizontal="center" wrapText="1"/>
    </xf>
    <xf numFmtId="0" fontId="1" fillId="3" borderId="26" xfId="0" applyFont="1" applyFill="1" applyBorder="1" applyAlignment="1" applyProtection="1">
      <alignment horizontal="center" wrapText="1"/>
    </xf>
    <xf numFmtId="0" fontId="1" fillId="3" borderId="29" xfId="0" applyFont="1" applyFill="1" applyBorder="1" applyAlignment="1" applyProtection="1">
      <alignment horizontal="center" wrapText="1"/>
    </xf>
    <xf numFmtId="0" fontId="0" fillId="3" borderId="24" xfId="0" applyNumberFormat="1" applyFont="1" applyFill="1" applyBorder="1" applyAlignment="1" applyProtection="1">
      <alignment horizontal="center" vertical="center" wrapText="1"/>
    </xf>
    <xf numFmtId="0" fontId="0" fillId="3" borderId="27" xfId="0" applyNumberFormat="1" applyFont="1" applyFill="1" applyBorder="1" applyAlignment="1" applyProtection="1">
      <alignment horizontal="center" vertical="center" wrapText="1"/>
    </xf>
    <xf numFmtId="0" fontId="0" fillId="3" borderId="30" xfId="0" applyNumberFormat="1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2" xfId="0" applyFill="1" applyBorder="1" applyAlignment="1" applyProtection="1">
      <alignment horizontal="center"/>
    </xf>
    <xf numFmtId="1" fontId="10" fillId="4" borderId="18" xfId="0" applyNumberFormat="1" applyFont="1" applyFill="1" applyBorder="1" applyAlignment="1">
      <alignment horizontal="center"/>
    </xf>
    <xf numFmtId="14" fontId="10" fillId="4" borderId="18" xfId="0" applyNumberFormat="1" applyFont="1" applyFill="1" applyBorder="1"/>
    <xf numFmtId="44" fontId="10" fillId="4" borderId="18" xfId="0" applyNumberFormat="1" applyFont="1" applyFill="1" applyBorder="1"/>
    <xf numFmtId="0" fontId="10" fillId="4" borderId="18" xfId="0" applyFont="1" applyFill="1" applyBorder="1"/>
    <xf numFmtId="14" fontId="10" fillId="4" borderId="18" xfId="0" applyNumberFormat="1" applyFont="1" applyFill="1" applyBorder="1" applyAlignment="1">
      <alignment horizontal="center"/>
    </xf>
    <xf numFmtId="49" fontId="10" fillId="4" borderId="18" xfId="0" applyNumberFormat="1" applyFont="1" applyFill="1" applyBorder="1" applyAlignment="1">
      <alignment horizontal="center"/>
    </xf>
    <xf numFmtId="44" fontId="10" fillId="4" borderId="19" xfId="0" applyNumberFormat="1" applyFont="1" applyFill="1" applyBorder="1"/>
    <xf numFmtId="44" fontId="10" fillId="4" borderId="20" xfId="0" applyNumberFormat="1" applyFont="1" applyFill="1" applyBorder="1"/>
    <xf numFmtId="44" fontId="10" fillId="4" borderId="2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a.wi.gov/Housing/_COMMUNITY%20DEVELOPMENT/TEMPLATES%20+%20FORMS/_ImpHB%20+%20Related%20Internal%20Forms/Chptr_08%20Financial%20Management%20(Attachments)/ImpHB_Attach_08-Z%20%20%20COMBINED%20CDBG%20DJ%20&amp;%20MFJ%20&amp;%20CCR%20v2016-10-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Control Register"/>
      <sheetName val="CDBG Disbursements Journal"/>
      <sheetName val="Match Funds Journal"/>
      <sheetName val="Combined Disbursements &amp; Match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Division of Energy, Housing and Community Resources</v>
          </cell>
        </row>
        <row r="20">
          <cell r="N20" t="str">
            <v>Engineering (Match ONLY)</v>
          </cell>
          <cell r="O20" t="str">
            <v>Grant Admin.</v>
          </cell>
        </row>
        <row r="41">
          <cell r="E41" t="str">
            <v xml:space="preserve"> </v>
          </cell>
          <cell r="F41" t="str">
            <v xml:space="preserve"> </v>
          </cell>
        </row>
        <row r="42">
          <cell r="B42" t="str">
            <v xml:space="preserve"> </v>
          </cell>
          <cell r="E42" t="str">
            <v xml:space="preserve"> </v>
          </cell>
          <cell r="F42" t="str">
            <v xml:space="preserve"> </v>
          </cell>
        </row>
        <row r="43">
          <cell r="B43" t="str">
            <v xml:space="preserve"> </v>
          </cell>
          <cell r="E43" t="str">
            <v xml:space="preserve"> </v>
          </cell>
          <cell r="F43" t="str">
            <v xml:space="preserve"> </v>
          </cell>
        </row>
        <row r="44">
          <cell r="B44" t="str">
            <v xml:space="preserve"> </v>
          </cell>
          <cell r="D44" t="str">
            <v xml:space="preserve"> </v>
          </cell>
          <cell r="E44" t="str">
            <v xml:space="preserve"> </v>
          </cell>
          <cell r="F44" t="str">
            <v xml:space="preserve"> </v>
          </cell>
        </row>
        <row r="48">
          <cell r="B48" t="str">
            <v xml:space="preserve"> </v>
          </cell>
          <cell r="E48" t="str">
            <v xml:space="preserve"> </v>
          </cell>
          <cell r="F48" t="str">
            <v xml:space="preserve"> </v>
          </cell>
        </row>
        <row r="49">
          <cell r="B49" t="str">
            <v xml:space="preserve"> </v>
          </cell>
          <cell r="E49" t="str">
            <v xml:space="preserve"> </v>
          </cell>
          <cell r="F49" t="str">
            <v xml:space="preserve"> </v>
          </cell>
        </row>
        <row r="50">
          <cell r="B50" t="str">
            <v xml:space="preserve"> </v>
          </cell>
          <cell r="E50" t="str">
            <v xml:space="preserve"> </v>
          </cell>
          <cell r="F50" t="str">
            <v xml:space="preserve"> </v>
          </cell>
        </row>
        <row r="53">
          <cell r="B53" t="str">
            <v xml:space="preserve"> </v>
          </cell>
          <cell r="E53" t="str">
            <v xml:space="preserve"> </v>
          </cell>
          <cell r="F53" t="str">
            <v xml:space="preserve"> </v>
          </cell>
        </row>
        <row r="54">
          <cell r="B54" t="str">
            <v xml:space="preserve"> </v>
          </cell>
          <cell r="E54" t="str">
            <v xml:space="preserve"> </v>
          </cell>
          <cell r="F54" t="str">
            <v xml:space="preserve"> </v>
          </cell>
        </row>
        <row r="55">
          <cell r="B55" t="str">
            <v xml:space="preserve"> </v>
          </cell>
          <cell r="E55" t="str">
            <v xml:space="preserve"> </v>
          </cell>
          <cell r="F55" t="str">
            <v xml:space="preserve"> </v>
          </cell>
        </row>
        <row r="56">
          <cell r="B56" t="str">
            <v xml:space="preserve"> </v>
          </cell>
        </row>
        <row r="57">
          <cell r="B57" t="str">
            <v xml:space="preserve"> </v>
          </cell>
          <cell r="D57" t="str">
            <v xml:space="preserve"> </v>
          </cell>
          <cell r="E57" t="str">
            <v xml:space="preserve"> </v>
          </cell>
          <cell r="F57" t="str">
            <v xml:space="preserve"> </v>
          </cell>
        </row>
        <row r="58">
          <cell r="B58" t="str">
            <v xml:space="preserve"> </v>
          </cell>
          <cell r="D58" t="str">
            <v xml:space="preserve"> </v>
          </cell>
          <cell r="E58" t="str">
            <v xml:space="preserve"> </v>
          </cell>
          <cell r="F58" t="str">
            <v xml:space="preserve"> </v>
          </cell>
        </row>
        <row r="59">
          <cell r="B59" t="str">
            <v xml:space="preserve"> </v>
          </cell>
          <cell r="D59" t="str">
            <v xml:space="preserve"> </v>
          </cell>
          <cell r="E59" t="str">
            <v xml:space="preserve"> </v>
          </cell>
          <cell r="F59" t="str">
            <v xml:space="preserve"> </v>
          </cell>
        </row>
        <row r="60">
          <cell r="B60" t="str">
            <v xml:space="preserve"> </v>
          </cell>
          <cell r="D60" t="str">
            <v xml:space="preserve"> </v>
          </cell>
          <cell r="E60" t="str">
            <v xml:space="preserve"> </v>
          </cell>
          <cell r="F60" t="str">
            <v xml:space="preserve"> </v>
          </cell>
        </row>
        <row r="61">
          <cell r="B61" t="str">
            <v xml:space="preserve"> </v>
          </cell>
          <cell r="D61" t="str">
            <v xml:space="preserve"> </v>
          </cell>
          <cell r="E61" t="str">
            <v xml:space="preserve"> </v>
          </cell>
          <cell r="F61" t="str">
            <v xml:space="preserve"> </v>
          </cell>
        </row>
        <row r="62">
          <cell r="B62" t="str">
            <v xml:space="preserve"> </v>
          </cell>
          <cell r="D62" t="str">
            <v xml:space="preserve"> </v>
          </cell>
          <cell r="E62" t="str">
            <v xml:space="preserve"> </v>
          </cell>
          <cell r="F62" t="str">
            <v xml:space="preserve"> </v>
          </cell>
        </row>
        <row r="63">
          <cell r="B63" t="str">
            <v xml:space="preserve"> </v>
          </cell>
          <cell r="D63" t="str">
            <v xml:space="preserve"> </v>
          </cell>
          <cell r="E63" t="str">
            <v xml:space="preserve"> </v>
          </cell>
          <cell r="F63" t="str">
            <v xml:space="preserve"> </v>
          </cell>
        </row>
        <row r="64">
          <cell r="B64" t="str">
            <v xml:space="preserve"> </v>
          </cell>
          <cell r="D64" t="str">
            <v xml:space="preserve"> </v>
          </cell>
          <cell r="E64" t="str">
            <v xml:space="preserve"> </v>
          </cell>
          <cell r="F64" t="str">
            <v xml:space="preserve"> </v>
          </cell>
        </row>
        <row r="65">
          <cell r="B65" t="str">
            <v xml:space="preserve"> </v>
          </cell>
          <cell r="D65" t="str">
            <v xml:space="preserve"> </v>
          </cell>
          <cell r="E65" t="str">
            <v xml:space="preserve"> </v>
          </cell>
          <cell r="F65" t="str">
            <v xml:space="preserve"> </v>
          </cell>
        </row>
        <row r="66">
          <cell r="B66" t="str">
            <v xml:space="preserve"> </v>
          </cell>
          <cell r="D66" t="str">
            <v xml:space="preserve"> </v>
          </cell>
          <cell r="E66" t="str">
            <v xml:space="preserve"> </v>
          </cell>
          <cell r="F66" t="str">
            <v xml:space="preserve"> </v>
          </cell>
        </row>
        <row r="67">
          <cell r="B67" t="str">
            <v xml:space="preserve"> </v>
          </cell>
          <cell r="D67" t="str">
            <v xml:space="preserve"> </v>
          </cell>
          <cell r="E67" t="str">
            <v xml:space="preserve"> </v>
          </cell>
          <cell r="F67" t="str">
            <v xml:space="preserve"> </v>
          </cell>
        </row>
        <row r="68">
          <cell r="B68" t="str">
            <v xml:space="preserve"> </v>
          </cell>
          <cell r="D68" t="str">
            <v xml:space="preserve"> </v>
          </cell>
          <cell r="E68" t="str">
            <v xml:space="preserve"> </v>
          </cell>
          <cell r="F68" t="str">
            <v xml:space="preserve"> </v>
          </cell>
        </row>
        <row r="69">
          <cell r="B69" t="str">
            <v xml:space="preserve"> </v>
          </cell>
          <cell r="D69" t="str">
            <v xml:space="preserve"> </v>
          </cell>
          <cell r="E69" t="str">
            <v xml:space="preserve"> </v>
          </cell>
          <cell r="F69" t="str">
            <v xml:space="preserve"> </v>
          </cell>
        </row>
        <row r="70">
          <cell r="B70" t="str">
            <v xml:space="preserve"> </v>
          </cell>
          <cell r="D70" t="str">
            <v xml:space="preserve"> </v>
          </cell>
          <cell r="E70" t="str">
            <v xml:space="preserve"> </v>
          </cell>
          <cell r="F70" t="str">
            <v xml:space="preserve"> </v>
          </cell>
        </row>
        <row r="71">
          <cell r="B71" t="str">
            <v xml:space="preserve"> </v>
          </cell>
          <cell r="D71" t="str">
            <v xml:space="preserve"> </v>
          </cell>
          <cell r="E71" t="str">
            <v xml:space="preserve"> </v>
          </cell>
          <cell r="F71" t="str">
            <v xml:space="preserve"> </v>
          </cell>
        </row>
        <row r="72">
          <cell r="B72" t="str">
            <v xml:space="preserve"> </v>
          </cell>
          <cell r="D72" t="str">
            <v xml:space="preserve"> </v>
          </cell>
          <cell r="E72" t="str">
            <v xml:space="preserve"> </v>
          </cell>
          <cell r="F72" t="str">
            <v xml:space="preserve"> </v>
          </cell>
        </row>
        <row r="73">
          <cell r="B73" t="str">
            <v xml:space="preserve"> </v>
          </cell>
          <cell r="D73" t="str">
            <v xml:space="preserve"> </v>
          </cell>
          <cell r="E73" t="str">
            <v xml:space="preserve"> </v>
          </cell>
          <cell r="F73" t="str">
            <v xml:space="preserve"> </v>
          </cell>
        </row>
        <row r="74">
          <cell r="B74" t="str">
            <v xml:space="preserve"> </v>
          </cell>
          <cell r="D74" t="str">
            <v xml:space="preserve"> </v>
          </cell>
          <cell r="E74" t="str">
            <v xml:space="preserve"> </v>
          </cell>
          <cell r="F74" t="str">
            <v xml:space="preserve"> </v>
          </cell>
        </row>
        <row r="75">
          <cell r="B75" t="str">
            <v xml:space="preserve"> </v>
          </cell>
          <cell r="D75" t="str">
            <v xml:space="preserve"> </v>
          </cell>
          <cell r="E75" t="str">
            <v xml:space="preserve"> </v>
          </cell>
          <cell r="F75" t="str">
            <v xml:space="preserve"> </v>
          </cell>
        </row>
        <row r="76">
          <cell r="B76" t="str">
            <v xml:space="preserve"> </v>
          </cell>
          <cell r="D76" t="str">
            <v xml:space="preserve"> </v>
          </cell>
          <cell r="E76" t="str">
            <v xml:space="preserve"> </v>
          </cell>
          <cell r="F76" t="str">
            <v xml:space="preserve"> </v>
          </cell>
        </row>
        <row r="77">
          <cell r="B77" t="str">
            <v xml:space="preserve"> </v>
          </cell>
          <cell r="D77" t="str">
            <v xml:space="preserve"> </v>
          </cell>
          <cell r="E77" t="str">
            <v xml:space="preserve"> </v>
          </cell>
          <cell r="F77" t="str">
            <v xml:space="preserve"> </v>
          </cell>
        </row>
        <row r="78">
          <cell r="B78" t="str">
            <v xml:space="preserve"> </v>
          </cell>
          <cell r="D78" t="str">
            <v xml:space="preserve"> </v>
          </cell>
          <cell r="E78" t="str">
            <v xml:space="preserve"> </v>
          </cell>
          <cell r="F78" t="str">
            <v xml:space="preserve"> </v>
          </cell>
        </row>
        <row r="79">
          <cell r="B79" t="str">
            <v xml:space="preserve"> </v>
          </cell>
          <cell r="D79" t="str">
            <v xml:space="preserve"> </v>
          </cell>
          <cell r="E79" t="str">
            <v xml:space="preserve"> </v>
          </cell>
          <cell r="F79" t="str">
            <v xml:space="preserve"> </v>
          </cell>
        </row>
        <row r="80">
          <cell r="B80" t="str">
            <v xml:space="preserve"> </v>
          </cell>
          <cell r="D80" t="str">
            <v xml:space="preserve"> </v>
          </cell>
          <cell r="E80" t="str">
            <v xml:space="preserve"> </v>
          </cell>
          <cell r="F80" t="str">
            <v xml:space="preserve"> </v>
          </cell>
        </row>
        <row r="81">
          <cell r="B81" t="str">
            <v xml:space="preserve"> </v>
          </cell>
          <cell r="D81" t="str">
            <v xml:space="preserve"> </v>
          </cell>
          <cell r="E81" t="str">
            <v xml:space="preserve"> </v>
          </cell>
          <cell r="F81" t="str">
            <v xml:space="preserve"> </v>
          </cell>
        </row>
        <row r="82">
          <cell r="B82" t="str">
            <v xml:space="preserve"> </v>
          </cell>
          <cell r="D82" t="str">
            <v xml:space="preserve"> </v>
          </cell>
          <cell r="E82" t="str">
            <v xml:space="preserve"> </v>
          </cell>
          <cell r="F82" t="str">
            <v xml:space="preserve"> </v>
          </cell>
        </row>
        <row r="83">
          <cell r="B83" t="str">
            <v xml:space="preserve"> </v>
          </cell>
          <cell r="D83" t="str">
            <v xml:space="preserve"> </v>
          </cell>
          <cell r="E83" t="str">
            <v xml:space="preserve"> </v>
          </cell>
          <cell r="F83" t="str">
            <v xml:space="preserve"> </v>
          </cell>
        </row>
        <row r="84">
          <cell r="B84" t="str">
            <v xml:space="preserve"> </v>
          </cell>
          <cell r="D84" t="str">
            <v xml:space="preserve"> </v>
          </cell>
          <cell r="E84" t="str">
            <v xml:space="preserve"> </v>
          </cell>
          <cell r="F84" t="str">
            <v xml:space="preserve"> </v>
          </cell>
        </row>
        <row r="85">
          <cell r="B85" t="str">
            <v xml:space="preserve"> </v>
          </cell>
          <cell r="D85" t="str">
            <v xml:space="preserve"> </v>
          </cell>
          <cell r="E85" t="str">
            <v xml:space="preserve"> </v>
          </cell>
          <cell r="F85" t="str">
            <v xml:space="preserve"> </v>
          </cell>
        </row>
        <row r="86">
          <cell r="B86" t="str">
            <v xml:space="preserve"> </v>
          </cell>
          <cell r="D86" t="str">
            <v xml:space="preserve"> </v>
          </cell>
          <cell r="E86" t="str">
            <v xml:space="preserve"> </v>
          </cell>
          <cell r="F86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4"/>
  <sheetViews>
    <sheetView tabSelected="1" showWhiteSpace="0" view="pageLayout" topLeftCell="A13" zoomScale="107" zoomScaleNormal="100" zoomScalePageLayoutView="107" workbookViewId="0">
      <selection activeCell="L26" sqref="L26"/>
    </sheetView>
  </sheetViews>
  <sheetFormatPr defaultColWidth="9.33203125" defaultRowHeight="14.4" x14ac:dyDescent="0.3"/>
  <cols>
    <col min="1" max="1" width="8.5546875" customWidth="1"/>
    <col min="2" max="2" width="9.6640625" bestFit="1" customWidth="1"/>
    <col min="3" max="3" width="11.33203125" customWidth="1"/>
    <col min="4" max="4" width="39.5546875" customWidth="1"/>
    <col min="5" max="5" width="9.6640625" bestFit="1" customWidth="1"/>
    <col min="6" max="6" width="7.6640625" bestFit="1" customWidth="1"/>
    <col min="7" max="7" width="11.5546875" bestFit="1" customWidth="1"/>
    <col min="8" max="8" width="12.5546875" bestFit="1" customWidth="1"/>
    <col min="9" max="9" width="14.33203125" customWidth="1"/>
    <col min="10" max="10" width="10.5546875" customWidth="1"/>
    <col min="11" max="12" width="13.44140625" customWidth="1"/>
    <col min="13" max="13" width="13.5546875" customWidth="1"/>
  </cols>
  <sheetData>
    <row r="1" spans="1:13" ht="21" x14ac:dyDescent="0.4">
      <c r="A1" s="1" t="s">
        <v>45</v>
      </c>
      <c r="E1" s="2"/>
      <c r="F1" s="2"/>
      <c r="G1" s="2"/>
    </row>
    <row r="2" spans="1:13" ht="15.6" x14ac:dyDescent="0.3">
      <c r="A2" s="3" t="s">
        <v>0</v>
      </c>
      <c r="E2" s="4"/>
      <c r="F2" s="4"/>
      <c r="G2" s="4"/>
    </row>
    <row r="3" spans="1:13" ht="3.75" customHeight="1" thickBot="1" x14ac:dyDescent="0.35">
      <c r="E3" s="4"/>
      <c r="F3" s="4"/>
      <c r="G3" s="4"/>
    </row>
    <row r="4" spans="1:13" x14ac:dyDescent="0.3">
      <c r="A4" s="5" t="s">
        <v>46</v>
      </c>
      <c r="B4" s="6"/>
      <c r="C4" s="6"/>
      <c r="D4" s="7"/>
      <c r="E4" s="4"/>
      <c r="F4" s="4"/>
      <c r="G4" s="4"/>
    </row>
    <row r="5" spans="1:13" ht="18.600000000000001" thickBot="1" x14ac:dyDescent="0.35">
      <c r="A5" s="8"/>
      <c r="B5" s="71" t="s">
        <v>25</v>
      </c>
      <c r="C5" s="71"/>
      <c r="D5" s="72"/>
      <c r="E5" s="4"/>
      <c r="F5" s="4"/>
      <c r="G5" s="4"/>
    </row>
    <row r="6" spans="1:13" x14ac:dyDescent="0.3">
      <c r="A6" s="5" t="s">
        <v>47</v>
      </c>
      <c r="B6" s="6"/>
      <c r="C6" s="6"/>
      <c r="D6" s="7"/>
      <c r="E6" s="4"/>
      <c r="F6" s="4"/>
      <c r="G6" s="4"/>
    </row>
    <row r="7" spans="1:13" ht="18.600000000000001" thickBot="1" x14ac:dyDescent="0.35">
      <c r="A7" s="8"/>
      <c r="B7" s="71" t="s">
        <v>48</v>
      </c>
      <c r="C7" s="71"/>
      <c r="D7" s="72"/>
      <c r="E7" s="4"/>
      <c r="F7" s="4"/>
      <c r="G7" s="4"/>
    </row>
    <row r="8" spans="1:13" ht="3.75" customHeight="1" x14ac:dyDescent="0.3">
      <c r="A8" s="4"/>
      <c r="B8" s="9"/>
      <c r="C8" s="9"/>
      <c r="D8" s="9"/>
      <c r="E8" s="4"/>
      <c r="F8" s="4"/>
      <c r="G8" s="4"/>
    </row>
    <row r="9" spans="1:13" ht="3.75" customHeight="1" thickBot="1" x14ac:dyDescent="0.35"/>
    <row r="10" spans="1:13" x14ac:dyDescent="0.3">
      <c r="H10" s="73" t="s">
        <v>1</v>
      </c>
      <c r="I10" s="74"/>
      <c r="J10" s="74"/>
      <c r="K10" s="74"/>
      <c r="L10" s="74"/>
      <c r="M10" s="75"/>
    </row>
    <row r="11" spans="1:13" ht="15" customHeight="1" x14ac:dyDescent="0.3">
      <c r="A11" s="53"/>
      <c r="B11" s="54"/>
      <c r="C11" s="54"/>
      <c r="D11" s="54"/>
      <c r="E11" s="54"/>
      <c r="F11" s="54"/>
      <c r="G11" s="54"/>
      <c r="H11" s="76"/>
      <c r="I11" s="58"/>
      <c r="J11" s="58"/>
      <c r="K11" s="57" t="s">
        <v>9</v>
      </c>
      <c r="L11" s="58"/>
      <c r="M11" s="42">
        <v>920000</v>
      </c>
    </row>
    <row r="12" spans="1:13" ht="15" customHeight="1" x14ac:dyDescent="0.3">
      <c r="A12" s="55"/>
      <c r="B12" s="56"/>
      <c r="C12" s="56"/>
      <c r="D12" s="56"/>
      <c r="E12" s="56"/>
      <c r="F12" s="56"/>
      <c r="G12" s="56"/>
      <c r="H12" s="40"/>
      <c r="I12" s="41"/>
      <c r="J12" s="41"/>
      <c r="K12" s="41"/>
      <c r="L12" s="41"/>
      <c r="M12" s="43" t="s">
        <v>2</v>
      </c>
    </row>
    <row r="13" spans="1:13" ht="15" customHeight="1" x14ac:dyDescent="0.3">
      <c r="A13" s="10">
        <v>1</v>
      </c>
      <c r="B13" s="10">
        <v>2</v>
      </c>
      <c r="C13" s="11">
        <v>3</v>
      </c>
      <c r="D13" s="11">
        <v>4</v>
      </c>
      <c r="E13" s="10">
        <v>5</v>
      </c>
      <c r="F13" s="10">
        <v>6</v>
      </c>
      <c r="G13" s="11">
        <v>7</v>
      </c>
      <c r="H13" s="12">
        <v>8</v>
      </c>
      <c r="I13" s="10">
        <v>9</v>
      </c>
      <c r="J13" s="10">
        <v>10</v>
      </c>
      <c r="K13" s="10">
        <v>11</v>
      </c>
      <c r="L13" s="13">
        <v>12</v>
      </c>
      <c r="M13" s="13">
        <v>13</v>
      </c>
    </row>
    <row r="14" spans="1:13" ht="60" customHeight="1" x14ac:dyDescent="0.3">
      <c r="A14" s="59" t="s">
        <v>39</v>
      </c>
      <c r="B14" s="14" t="s">
        <v>4</v>
      </c>
      <c r="C14" s="14" t="s">
        <v>7</v>
      </c>
      <c r="D14" s="14" t="s">
        <v>40</v>
      </c>
      <c r="E14" s="14" t="s">
        <v>4</v>
      </c>
      <c r="F14" s="62" t="s">
        <v>41</v>
      </c>
      <c r="G14" s="65" t="s">
        <v>42</v>
      </c>
      <c r="H14" s="68" t="s">
        <v>3</v>
      </c>
      <c r="I14" s="14" t="str">
        <f>'[1]Combined Disbursements &amp; Match'!N20</f>
        <v>Engineering (Match ONLY)</v>
      </c>
      <c r="J14" s="14" t="str">
        <f>'[1]Combined Disbursements &amp; Match'!O20</f>
        <v>Grant Admin.</v>
      </c>
      <c r="K14" s="14" t="s">
        <v>33</v>
      </c>
      <c r="L14" s="15" t="s">
        <v>34</v>
      </c>
      <c r="M14" s="15" t="s">
        <v>32</v>
      </c>
    </row>
    <row r="15" spans="1:13" ht="15" customHeight="1" x14ac:dyDescent="0.3">
      <c r="A15" s="60"/>
      <c r="B15" s="17" t="s">
        <v>5</v>
      </c>
      <c r="C15" s="16" t="s">
        <v>5</v>
      </c>
      <c r="D15" s="17" t="s">
        <v>43</v>
      </c>
      <c r="E15" s="17" t="s">
        <v>5</v>
      </c>
      <c r="F15" s="63"/>
      <c r="G15" s="66"/>
      <c r="H15" s="69"/>
      <c r="I15" s="18">
        <v>200000</v>
      </c>
      <c r="J15" s="18">
        <v>20000</v>
      </c>
      <c r="K15" s="18">
        <v>100000</v>
      </c>
      <c r="L15" s="19">
        <v>200000</v>
      </c>
      <c r="M15" s="19">
        <v>400000</v>
      </c>
    </row>
    <row r="16" spans="1:13" ht="14.4" customHeight="1" x14ac:dyDescent="0.3">
      <c r="A16" s="61"/>
      <c r="B16" s="21" t="s">
        <v>6</v>
      </c>
      <c r="C16" s="20" t="s">
        <v>6</v>
      </c>
      <c r="D16" s="21" t="s">
        <v>44</v>
      </c>
      <c r="E16" s="21" t="s">
        <v>8</v>
      </c>
      <c r="F16" s="64"/>
      <c r="G16" s="67"/>
      <c r="H16" s="70"/>
      <c r="I16" s="22" t="s">
        <v>2</v>
      </c>
      <c r="J16" s="22" t="s">
        <v>2</v>
      </c>
      <c r="K16" s="22" t="s">
        <v>2</v>
      </c>
      <c r="L16" s="23" t="s">
        <v>2</v>
      </c>
      <c r="M16" s="23" t="s">
        <v>2</v>
      </c>
    </row>
    <row r="17" spans="1:13" x14ac:dyDescent="0.3">
      <c r="A17" s="24">
        <v>1</v>
      </c>
      <c r="B17" s="25">
        <v>44072</v>
      </c>
      <c r="C17" s="26">
        <v>2500</v>
      </c>
      <c r="D17" s="32" t="s">
        <v>38</v>
      </c>
      <c r="E17" s="31">
        <v>44092</v>
      </c>
      <c r="F17" s="33" t="s">
        <v>17</v>
      </c>
      <c r="G17" s="28">
        <v>2500</v>
      </c>
      <c r="H17" s="29">
        <f>SUM(I17:M17)</f>
        <v>2500</v>
      </c>
      <c r="I17" s="26">
        <v>0</v>
      </c>
      <c r="J17" s="26">
        <v>2500</v>
      </c>
      <c r="K17" s="26">
        <v>0</v>
      </c>
      <c r="L17" s="28">
        <v>0</v>
      </c>
      <c r="M17" s="30">
        <v>0</v>
      </c>
    </row>
    <row r="18" spans="1:13" x14ac:dyDescent="0.3">
      <c r="A18" s="24">
        <v>1</v>
      </c>
      <c r="B18" s="25">
        <v>44150</v>
      </c>
      <c r="C18" s="26">
        <v>2700</v>
      </c>
      <c r="D18" s="32" t="s">
        <v>37</v>
      </c>
      <c r="E18" s="31">
        <v>44183</v>
      </c>
      <c r="F18" s="33" t="s">
        <v>19</v>
      </c>
      <c r="G18" s="28">
        <v>2700</v>
      </c>
      <c r="H18" s="29">
        <f t="shared" ref="H18:H25" si="0">SUM(I18:M18)</f>
        <v>3000</v>
      </c>
      <c r="I18" s="26">
        <v>3000</v>
      </c>
      <c r="J18" s="26">
        <v>0</v>
      </c>
      <c r="K18" s="26">
        <v>0</v>
      </c>
      <c r="L18" s="28">
        <v>0</v>
      </c>
      <c r="M18" s="30">
        <v>0</v>
      </c>
    </row>
    <row r="19" spans="1:13" x14ac:dyDescent="0.3">
      <c r="A19" s="24">
        <v>1</v>
      </c>
      <c r="B19" s="25">
        <v>44202</v>
      </c>
      <c r="C19" s="26">
        <v>1186.01</v>
      </c>
      <c r="D19" s="27" t="s">
        <v>26</v>
      </c>
      <c r="E19" s="31">
        <v>44210</v>
      </c>
      <c r="F19" s="33" t="s">
        <v>10</v>
      </c>
      <c r="G19" s="28">
        <v>1186.01</v>
      </c>
      <c r="H19" s="29">
        <f t="shared" si="0"/>
        <v>1186.01</v>
      </c>
      <c r="I19" s="34">
        <v>1186.01</v>
      </c>
      <c r="J19" s="26">
        <v>0</v>
      </c>
      <c r="K19" s="26">
        <v>0</v>
      </c>
      <c r="L19" s="28"/>
      <c r="M19" s="30">
        <v>0</v>
      </c>
    </row>
    <row r="20" spans="1:13" x14ac:dyDescent="0.3">
      <c r="A20" s="24">
        <v>1</v>
      </c>
      <c r="B20" s="25">
        <v>44252</v>
      </c>
      <c r="C20" s="26">
        <v>27451</v>
      </c>
      <c r="D20" s="27" t="s">
        <v>27</v>
      </c>
      <c r="E20" s="31">
        <v>44273</v>
      </c>
      <c r="F20" s="33" t="s">
        <v>11</v>
      </c>
      <c r="G20" s="28">
        <v>27451</v>
      </c>
      <c r="H20" s="29">
        <f t="shared" si="0"/>
        <v>27451</v>
      </c>
      <c r="I20" s="34">
        <v>27451</v>
      </c>
      <c r="J20" s="26">
        <v>0</v>
      </c>
      <c r="K20" s="26">
        <v>0</v>
      </c>
      <c r="L20" s="28"/>
      <c r="M20" s="30">
        <v>0</v>
      </c>
    </row>
    <row r="21" spans="1:13" x14ac:dyDescent="0.3">
      <c r="A21" s="24">
        <v>1</v>
      </c>
      <c r="B21" s="25">
        <v>44278</v>
      </c>
      <c r="C21" s="26">
        <v>12063.1</v>
      </c>
      <c r="D21" s="27" t="s">
        <v>28</v>
      </c>
      <c r="E21" s="31">
        <v>44309</v>
      </c>
      <c r="F21" s="33" t="s">
        <v>12</v>
      </c>
      <c r="G21" s="28">
        <v>12063.1</v>
      </c>
      <c r="H21" s="29">
        <f t="shared" si="0"/>
        <v>12063.1</v>
      </c>
      <c r="I21" s="34">
        <v>11294.85</v>
      </c>
      <c r="J21" s="26">
        <v>768.25</v>
      </c>
      <c r="K21" s="26">
        <v>0</v>
      </c>
      <c r="L21" s="28"/>
      <c r="M21" s="30">
        <v>0</v>
      </c>
    </row>
    <row r="22" spans="1:13" x14ac:dyDescent="0.3">
      <c r="A22" s="77">
        <v>1</v>
      </c>
      <c r="B22" s="78">
        <v>44322</v>
      </c>
      <c r="C22" s="79">
        <v>88298.22</v>
      </c>
      <c r="D22" s="80" t="s">
        <v>35</v>
      </c>
      <c r="E22" s="81">
        <v>44336</v>
      </c>
      <c r="F22" s="82" t="s">
        <v>15</v>
      </c>
      <c r="G22" s="83">
        <v>88298.22</v>
      </c>
      <c r="H22" s="84">
        <f t="shared" si="0"/>
        <v>37330.5</v>
      </c>
      <c r="I22" s="79">
        <v>0</v>
      </c>
      <c r="J22" s="79">
        <v>0</v>
      </c>
      <c r="K22" s="79">
        <v>7330.5</v>
      </c>
      <c r="L22" s="83">
        <v>10000</v>
      </c>
      <c r="M22" s="85">
        <v>20000</v>
      </c>
    </row>
    <row r="23" spans="1:13" x14ac:dyDescent="0.3">
      <c r="A23" s="24">
        <v>1</v>
      </c>
      <c r="B23" s="25">
        <v>44328</v>
      </c>
      <c r="C23" s="26">
        <v>32154.36</v>
      </c>
      <c r="D23" s="27" t="s">
        <v>29</v>
      </c>
      <c r="E23" s="31">
        <v>44336</v>
      </c>
      <c r="F23" s="33" t="s">
        <v>13</v>
      </c>
      <c r="G23" s="28">
        <v>32154.36</v>
      </c>
      <c r="H23" s="29">
        <f t="shared" si="0"/>
        <v>32154.36</v>
      </c>
      <c r="I23" s="34">
        <v>30945.86</v>
      </c>
      <c r="J23" s="26">
        <v>1208.5</v>
      </c>
      <c r="K23" s="26">
        <v>0</v>
      </c>
      <c r="L23" s="28"/>
      <c r="M23" s="30">
        <v>0</v>
      </c>
    </row>
    <row r="24" spans="1:13" x14ac:dyDescent="0.3">
      <c r="A24" s="77">
        <v>1</v>
      </c>
      <c r="B24" s="78">
        <v>44346</v>
      </c>
      <c r="C24" s="79">
        <v>497563.96</v>
      </c>
      <c r="D24" s="80" t="s">
        <v>36</v>
      </c>
      <c r="E24" s="81">
        <v>44372</v>
      </c>
      <c r="F24" s="82" t="s">
        <v>16</v>
      </c>
      <c r="G24" s="83">
        <v>497563.96</v>
      </c>
      <c r="H24" s="84">
        <f t="shared" si="0"/>
        <v>229239.19</v>
      </c>
      <c r="I24" s="79">
        <v>0</v>
      </c>
      <c r="J24" s="79">
        <v>0</v>
      </c>
      <c r="K24" s="79">
        <v>0</v>
      </c>
      <c r="L24" s="83">
        <v>120000</v>
      </c>
      <c r="M24" s="85">
        <v>109239.19</v>
      </c>
    </row>
    <row r="25" spans="1:13" x14ac:dyDescent="0.3">
      <c r="A25" s="24">
        <v>1</v>
      </c>
      <c r="B25" s="25">
        <v>44348</v>
      </c>
      <c r="C25" s="26">
        <v>46230.73</v>
      </c>
      <c r="D25" s="27" t="s">
        <v>30</v>
      </c>
      <c r="E25" s="31">
        <v>44364</v>
      </c>
      <c r="F25" s="33" t="s">
        <v>14</v>
      </c>
      <c r="G25" s="28">
        <v>46230.73</v>
      </c>
      <c r="H25" s="29">
        <f t="shared" si="0"/>
        <v>46230.73</v>
      </c>
      <c r="I25" s="34">
        <v>45494.350000000006</v>
      </c>
      <c r="J25" s="26">
        <v>736.38</v>
      </c>
      <c r="K25" s="26">
        <v>0</v>
      </c>
      <c r="L25" s="28"/>
      <c r="M25" s="30">
        <v>0</v>
      </c>
    </row>
    <row r="26" spans="1:13" x14ac:dyDescent="0.3">
      <c r="A26" s="24">
        <v>1</v>
      </c>
      <c r="B26" s="25">
        <v>44376</v>
      </c>
      <c r="C26" s="26">
        <v>20087.87</v>
      </c>
      <c r="D26" s="27" t="s">
        <v>31</v>
      </c>
      <c r="E26" s="31">
        <v>44399</v>
      </c>
      <c r="F26" s="33" t="s">
        <v>18</v>
      </c>
      <c r="G26" s="28">
        <v>20087.87</v>
      </c>
      <c r="H26" s="29">
        <f>SUM(I26:M26)</f>
        <v>20087.870000000003</v>
      </c>
      <c r="I26" s="26">
        <v>18805.740000000002</v>
      </c>
      <c r="J26" s="26">
        <v>1282.1300000000001</v>
      </c>
      <c r="K26" s="26">
        <v>0</v>
      </c>
      <c r="L26" s="28"/>
      <c r="M26" s="30">
        <v>0</v>
      </c>
    </row>
    <row r="27" spans="1:13" x14ac:dyDescent="0.3">
      <c r="A27" s="36">
        <v>1</v>
      </c>
      <c r="B27" s="25"/>
      <c r="C27" s="26"/>
      <c r="D27" s="39" t="s">
        <v>20</v>
      </c>
      <c r="E27" s="31" t="str">
        <f>'[1]Combined Disbursements &amp; Match'!E41</f>
        <v xml:space="preserve"> </v>
      </c>
      <c r="F27" s="33" t="str">
        <f>'[1]Combined Disbursements &amp; Match'!F41</f>
        <v xml:space="preserve"> </v>
      </c>
      <c r="G27" s="28"/>
      <c r="H27" s="37">
        <f>SUM(I27:M27)</f>
        <v>411242.76</v>
      </c>
      <c r="I27" s="38">
        <f>SUM(I17:I26)</f>
        <v>138177.81</v>
      </c>
      <c r="J27" s="38">
        <f t="shared" ref="J27:M27" si="1">SUM(J17:J26)</f>
        <v>6495.26</v>
      </c>
      <c r="K27" s="38">
        <f t="shared" si="1"/>
        <v>7330.5</v>
      </c>
      <c r="L27" s="38">
        <f t="shared" si="1"/>
        <v>130000</v>
      </c>
      <c r="M27" s="45">
        <f t="shared" si="1"/>
        <v>129239.19</v>
      </c>
    </row>
    <row r="28" spans="1:13" x14ac:dyDescent="0.3">
      <c r="A28" s="36">
        <v>1</v>
      </c>
      <c r="B28" s="25" t="str">
        <f>'[1]Combined Disbursements &amp; Match'!B42</f>
        <v xml:space="preserve"> </v>
      </c>
      <c r="C28" s="26"/>
      <c r="D28" s="39" t="s">
        <v>21</v>
      </c>
      <c r="E28" s="31" t="str">
        <f>'[1]Combined Disbursements &amp; Match'!E42</f>
        <v xml:space="preserve"> </v>
      </c>
      <c r="F28" s="33" t="str">
        <f>'[1]Combined Disbursements &amp; Match'!F42</f>
        <v xml:space="preserve"> </v>
      </c>
      <c r="G28" s="28"/>
      <c r="H28" s="37">
        <f>SUM(I28:M28)</f>
        <v>411242.76</v>
      </c>
      <c r="I28" s="38">
        <f>I27</f>
        <v>138177.81</v>
      </c>
      <c r="J28" s="38">
        <f>J27</f>
        <v>6495.26</v>
      </c>
      <c r="K28" s="38">
        <f>K27</f>
        <v>7330.5</v>
      </c>
      <c r="L28" s="38">
        <f>L27</f>
        <v>130000</v>
      </c>
      <c r="M28" s="45">
        <f>M27</f>
        <v>129239.19</v>
      </c>
    </row>
    <row r="29" spans="1:13" x14ac:dyDescent="0.3">
      <c r="A29" s="36">
        <v>1</v>
      </c>
      <c r="B29" s="25" t="str">
        <f>'[1]Combined Disbursements &amp; Match'!B43</f>
        <v xml:space="preserve"> </v>
      </c>
      <c r="C29" s="26"/>
      <c r="D29" s="39" t="s">
        <v>22</v>
      </c>
      <c r="E29" s="31" t="str">
        <f>'[1]Combined Disbursements &amp; Match'!E43</f>
        <v xml:space="preserve"> </v>
      </c>
      <c r="F29" s="33" t="str">
        <f>'[1]Combined Disbursements &amp; Match'!F43</f>
        <v xml:space="preserve"> </v>
      </c>
      <c r="G29" s="28"/>
      <c r="H29" s="37">
        <f>SUM(I29:M29)</f>
        <v>508757.24</v>
      </c>
      <c r="I29" s="38">
        <f>I$15-I28</f>
        <v>61822.19</v>
      </c>
      <c r="J29" s="38">
        <f>J$15-J28</f>
        <v>13504.74</v>
      </c>
      <c r="K29" s="38">
        <f>K$15-K28</f>
        <v>92669.5</v>
      </c>
      <c r="L29" s="38">
        <f>L$15-L28</f>
        <v>70000</v>
      </c>
      <c r="M29" s="45">
        <f>M$15-M28</f>
        <v>270760.81</v>
      </c>
    </row>
    <row r="30" spans="1:13" x14ac:dyDescent="0.3">
      <c r="A30" s="24"/>
      <c r="B30" s="25" t="str">
        <f>'[1]Combined Disbursements &amp; Match'!B44</f>
        <v xml:space="preserve"> </v>
      </c>
      <c r="C30" s="26"/>
      <c r="D30" s="27" t="str">
        <f>'[1]Combined Disbursements &amp; Match'!D44</f>
        <v xml:space="preserve"> </v>
      </c>
      <c r="E30" s="31" t="str">
        <f>'[1]Combined Disbursements &amp; Match'!E44</f>
        <v xml:space="preserve"> </v>
      </c>
      <c r="F30" s="33" t="str">
        <f>'[1]Combined Disbursements &amp; Match'!F44</f>
        <v xml:space="preserve"> </v>
      </c>
      <c r="G30" s="28"/>
      <c r="H30" s="29"/>
      <c r="I30" s="26"/>
      <c r="J30" s="26"/>
      <c r="K30" s="26"/>
      <c r="L30" s="28"/>
      <c r="M30" s="30"/>
    </row>
    <row r="31" spans="1:13" x14ac:dyDescent="0.3">
      <c r="A31" s="24">
        <v>2</v>
      </c>
      <c r="B31" s="46"/>
      <c r="C31" s="34">
        <v>0</v>
      </c>
      <c r="D31" s="32"/>
      <c r="E31" s="47"/>
      <c r="F31" s="48"/>
      <c r="G31" s="49">
        <v>0</v>
      </c>
      <c r="H31" s="35">
        <f>SUM(I31:M31)</f>
        <v>0</v>
      </c>
      <c r="I31" s="34">
        <v>0</v>
      </c>
      <c r="J31" s="34">
        <v>0</v>
      </c>
      <c r="K31" s="34">
        <v>0</v>
      </c>
      <c r="L31" s="49">
        <v>0</v>
      </c>
      <c r="M31" s="44">
        <v>0</v>
      </c>
    </row>
    <row r="32" spans="1:13" x14ac:dyDescent="0.3">
      <c r="A32" s="24">
        <v>2</v>
      </c>
      <c r="B32" s="46"/>
      <c r="C32" s="34">
        <v>0</v>
      </c>
      <c r="D32" s="50"/>
      <c r="E32" s="47"/>
      <c r="F32" s="48"/>
      <c r="G32" s="49">
        <v>0</v>
      </c>
      <c r="H32" s="35">
        <f t="shared" ref="H32:H33" si="2">SUM(I32:M32)</f>
        <v>0</v>
      </c>
      <c r="I32" s="34">
        <v>0</v>
      </c>
      <c r="J32" s="34">
        <v>0</v>
      </c>
      <c r="K32" s="34">
        <v>0</v>
      </c>
      <c r="L32" s="49">
        <v>0</v>
      </c>
      <c r="M32" s="44">
        <v>0</v>
      </c>
    </row>
    <row r="33" spans="1:13" x14ac:dyDescent="0.3">
      <c r="A33" s="24">
        <v>2</v>
      </c>
      <c r="B33" s="46"/>
      <c r="C33" s="34">
        <v>0</v>
      </c>
      <c r="D33" s="32"/>
      <c r="E33" s="47"/>
      <c r="F33" s="48"/>
      <c r="G33" s="49">
        <v>0</v>
      </c>
      <c r="H33" s="35">
        <f t="shared" si="2"/>
        <v>0</v>
      </c>
      <c r="I33" s="34">
        <v>0</v>
      </c>
      <c r="J33" s="34">
        <v>0</v>
      </c>
      <c r="K33" s="34">
        <v>0</v>
      </c>
      <c r="L33" s="49">
        <v>0</v>
      </c>
      <c r="M33" s="44">
        <v>0</v>
      </c>
    </row>
    <row r="34" spans="1:13" x14ac:dyDescent="0.3">
      <c r="A34" s="36">
        <v>2</v>
      </c>
      <c r="B34" s="25" t="str">
        <f>'[1]Combined Disbursements &amp; Match'!B48</f>
        <v xml:space="preserve"> </v>
      </c>
      <c r="C34" s="26">
        <v>0</v>
      </c>
      <c r="D34" s="39" t="s">
        <v>23</v>
      </c>
      <c r="E34" s="31" t="str">
        <f>'[1]Combined Disbursements &amp; Match'!E48</f>
        <v xml:space="preserve"> </v>
      </c>
      <c r="F34" s="33" t="str">
        <f>'[1]Combined Disbursements &amp; Match'!F48</f>
        <v xml:space="preserve"> </v>
      </c>
      <c r="G34" s="28"/>
      <c r="H34" s="37">
        <f>SUM(I34:M34)</f>
        <v>0</v>
      </c>
      <c r="I34" s="38">
        <f>SUM(I31:I33)</f>
        <v>0</v>
      </c>
      <c r="J34" s="38">
        <f t="shared" ref="J34:M34" si="3">SUM(J31:J33)</f>
        <v>0</v>
      </c>
      <c r="K34" s="38">
        <f t="shared" si="3"/>
        <v>0</v>
      </c>
      <c r="L34" s="38">
        <f t="shared" si="3"/>
        <v>0</v>
      </c>
      <c r="M34" s="45">
        <f t="shared" si="3"/>
        <v>0</v>
      </c>
    </row>
    <row r="35" spans="1:13" x14ac:dyDescent="0.3">
      <c r="A35" s="36">
        <v>2</v>
      </c>
      <c r="B35" s="25" t="str">
        <f>'[1]Combined Disbursements &amp; Match'!B49</f>
        <v xml:space="preserve"> </v>
      </c>
      <c r="C35" s="26">
        <v>0</v>
      </c>
      <c r="D35" s="39" t="s">
        <v>21</v>
      </c>
      <c r="E35" s="31" t="str">
        <f>'[1]Combined Disbursements &amp; Match'!E49</f>
        <v xml:space="preserve"> </v>
      </c>
      <c r="F35" s="33" t="str">
        <f>'[1]Combined Disbursements &amp; Match'!F49</f>
        <v xml:space="preserve"> </v>
      </c>
      <c r="G35" s="28"/>
      <c r="H35" s="37">
        <f>SUM(I35:M35)</f>
        <v>411242.76</v>
      </c>
      <c r="I35" s="38">
        <f>I28+I34</f>
        <v>138177.81</v>
      </c>
      <c r="J35" s="38">
        <f t="shared" ref="J35:M35" si="4">J28+J34</f>
        <v>6495.26</v>
      </c>
      <c r="K35" s="38">
        <f t="shared" si="4"/>
        <v>7330.5</v>
      </c>
      <c r="L35" s="38">
        <f t="shared" si="4"/>
        <v>130000</v>
      </c>
      <c r="M35" s="45">
        <f t="shared" si="4"/>
        <v>129239.19</v>
      </c>
    </row>
    <row r="36" spans="1:13" x14ac:dyDescent="0.3">
      <c r="A36" s="36">
        <v>2</v>
      </c>
      <c r="B36" s="25" t="str">
        <f>'[1]Combined Disbursements &amp; Match'!B50</f>
        <v xml:space="preserve"> </v>
      </c>
      <c r="C36" s="26">
        <v>0</v>
      </c>
      <c r="D36" s="39" t="s">
        <v>22</v>
      </c>
      <c r="E36" s="31" t="str">
        <f>'[1]Combined Disbursements &amp; Match'!E50</f>
        <v xml:space="preserve"> </v>
      </c>
      <c r="F36" s="33" t="str">
        <f>'[1]Combined Disbursements &amp; Match'!F50</f>
        <v xml:space="preserve"> </v>
      </c>
      <c r="G36" s="28"/>
      <c r="H36" s="37">
        <f>SUM(I36:M36)</f>
        <v>508757.24</v>
      </c>
      <c r="I36" s="51">
        <f>I15-I35</f>
        <v>61822.19</v>
      </c>
      <c r="J36" s="51">
        <f t="shared" ref="J36:M36" si="5">J15-J35</f>
        <v>13504.74</v>
      </c>
      <c r="K36" s="51">
        <f t="shared" si="5"/>
        <v>92669.5</v>
      </c>
      <c r="L36" s="51">
        <f t="shared" si="5"/>
        <v>70000</v>
      </c>
      <c r="M36" s="52">
        <f t="shared" si="5"/>
        <v>270760.81</v>
      </c>
    </row>
    <row r="37" spans="1:13" x14ac:dyDescent="0.3">
      <c r="A37" s="24"/>
      <c r="B37" s="25"/>
      <c r="C37" s="26"/>
      <c r="D37" s="27"/>
      <c r="E37" s="31"/>
      <c r="F37" s="33"/>
      <c r="G37" s="28"/>
      <c r="H37" s="29"/>
      <c r="I37" s="26"/>
      <c r="J37" s="26"/>
      <c r="K37" s="26"/>
      <c r="L37" s="28"/>
      <c r="M37" s="30"/>
    </row>
    <row r="38" spans="1:13" x14ac:dyDescent="0.3">
      <c r="A38" s="24">
        <v>3</v>
      </c>
      <c r="B38" s="25"/>
      <c r="C38" s="26">
        <v>0</v>
      </c>
      <c r="D38" s="27"/>
      <c r="E38" s="31"/>
      <c r="F38" s="33"/>
      <c r="G38" s="28">
        <v>0</v>
      </c>
      <c r="H38" s="29">
        <f>SUM(I38:M38)</f>
        <v>0</v>
      </c>
      <c r="I38" s="26">
        <v>0</v>
      </c>
      <c r="J38" s="26">
        <v>0</v>
      </c>
      <c r="K38" s="26">
        <v>0</v>
      </c>
      <c r="L38" s="28">
        <v>0</v>
      </c>
      <c r="M38" s="30">
        <v>0</v>
      </c>
    </row>
    <row r="39" spans="1:13" x14ac:dyDescent="0.3">
      <c r="A39" s="24">
        <v>3</v>
      </c>
      <c r="B39" s="25"/>
      <c r="C39" s="26">
        <v>0</v>
      </c>
      <c r="D39" s="27"/>
      <c r="E39" s="31"/>
      <c r="F39" s="33"/>
      <c r="G39" s="28">
        <v>0</v>
      </c>
      <c r="H39" s="29">
        <f t="shared" ref="H39:H43" si="6">SUM(I39:M39)</f>
        <v>0</v>
      </c>
      <c r="I39" s="26">
        <v>0</v>
      </c>
      <c r="J39" s="26">
        <v>0</v>
      </c>
      <c r="K39" s="26">
        <v>0</v>
      </c>
      <c r="L39" s="28">
        <v>0</v>
      </c>
      <c r="M39" s="30">
        <v>0</v>
      </c>
    </row>
    <row r="40" spans="1:13" x14ac:dyDescent="0.3">
      <c r="A40" s="24">
        <v>3</v>
      </c>
      <c r="B40" s="25"/>
      <c r="C40" s="26">
        <v>0</v>
      </c>
      <c r="D40" s="27"/>
      <c r="E40" s="31"/>
      <c r="F40" s="33"/>
      <c r="G40" s="28">
        <v>0</v>
      </c>
      <c r="H40" s="29">
        <f t="shared" si="6"/>
        <v>0</v>
      </c>
      <c r="I40" s="26">
        <v>0</v>
      </c>
      <c r="J40" s="26">
        <v>0</v>
      </c>
      <c r="K40" s="26">
        <v>0</v>
      </c>
      <c r="L40" s="28">
        <v>0</v>
      </c>
      <c r="M40" s="30">
        <v>0</v>
      </c>
    </row>
    <row r="41" spans="1:13" x14ac:dyDescent="0.3">
      <c r="A41" s="36">
        <v>3</v>
      </c>
      <c r="B41" s="25" t="str">
        <f>'[1]Combined Disbursements &amp; Match'!B53</f>
        <v xml:space="preserve"> </v>
      </c>
      <c r="C41" s="26">
        <v>0</v>
      </c>
      <c r="D41" s="39" t="s">
        <v>24</v>
      </c>
      <c r="E41" s="31" t="str">
        <f>'[1]Combined Disbursements &amp; Match'!E53</f>
        <v xml:space="preserve"> </v>
      </c>
      <c r="F41" s="33" t="str">
        <f>'[1]Combined Disbursements &amp; Match'!F53</f>
        <v xml:space="preserve"> </v>
      </c>
      <c r="G41" s="28"/>
      <c r="H41" s="29">
        <f t="shared" si="6"/>
        <v>0</v>
      </c>
      <c r="I41" s="38">
        <f>SUM(I38:I40)</f>
        <v>0</v>
      </c>
      <c r="J41" s="38">
        <f t="shared" ref="J41:M41" si="7">SUM(J38:J40)</f>
        <v>0</v>
      </c>
      <c r="K41" s="38">
        <f t="shared" si="7"/>
        <v>0</v>
      </c>
      <c r="L41" s="38">
        <f t="shared" si="7"/>
        <v>0</v>
      </c>
      <c r="M41" s="45">
        <f t="shared" si="7"/>
        <v>0</v>
      </c>
    </row>
    <row r="42" spans="1:13" x14ac:dyDescent="0.3">
      <c r="A42" s="36">
        <v>3</v>
      </c>
      <c r="B42" s="25" t="str">
        <f>'[1]Combined Disbursements &amp; Match'!B54</f>
        <v xml:space="preserve"> </v>
      </c>
      <c r="C42" s="26">
        <v>0</v>
      </c>
      <c r="D42" s="39" t="s">
        <v>21</v>
      </c>
      <c r="E42" s="31" t="str">
        <f>'[1]Combined Disbursements &amp; Match'!E54</f>
        <v xml:space="preserve"> </v>
      </c>
      <c r="F42" s="33" t="str">
        <f>'[1]Combined Disbursements &amp; Match'!F54</f>
        <v xml:space="preserve"> </v>
      </c>
      <c r="G42" s="28"/>
      <c r="H42" s="37">
        <f t="shared" si="6"/>
        <v>411242.76</v>
      </c>
      <c r="I42" s="38">
        <f>I35+I41</f>
        <v>138177.81</v>
      </c>
      <c r="J42" s="38">
        <f t="shared" ref="J42:M42" si="8">J35+J41</f>
        <v>6495.26</v>
      </c>
      <c r="K42" s="38">
        <f t="shared" si="8"/>
        <v>7330.5</v>
      </c>
      <c r="L42" s="38">
        <f t="shared" si="8"/>
        <v>130000</v>
      </c>
      <c r="M42" s="38">
        <f t="shared" si="8"/>
        <v>129239.19</v>
      </c>
    </row>
    <row r="43" spans="1:13" x14ac:dyDescent="0.3">
      <c r="A43" s="36">
        <v>3</v>
      </c>
      <c r="B43" s="25" t="str">
        <f>'[1]Combined Disbursements &amp; Match'!B55</f>
        <v xml:space="preserve"> </v>
      </c>
      <c r="C43" s="26">
        <v>0</v>
      </c>
      <c r="D43" s="39" t="s">
        <v>22</v>
      </c>
      <c r="E43" s="31" t="str">
        <f>'[1]Combined Disbursements &amp; Match'!E55</f>
        <v xml:space="preserve"> </v>
      </c>
      <c r="F43" s="33" t="str">
        <f>'[1]Combined Disbursements &amp; Match'!F55</f>
        <v xml:space="preserve"> </v>
      </c>
      <c r="G43" s="28"/>
      <c r="H43" s="37">
        <f t="shared" si="6"/>
        <v>508757.24</v>
      </c>
      <c r="I43" s="51">
        <f>I15-I42</f>
        <v>61822.19</v>
      </c>
      <c r="J43" s="51">
        <f t="shared" ref="J43:M43" si="9">J15-J42</f>
        <v>13504.74</v>
      </c>
      <c r="K43" s="51">
        <f t="shared" si="9"/>
        <v>92669.5</v>
      </c>
      <c r="L43" s="51">
        <f t="shared" si="9"/>
        <v>70000</v>
      </c>
      <c r="M43" s="51">
        <f t="shared" si="9"/>
        <v>270760.81</v>
      </c>
    </row>
    <row r="44" spans="1:13" x14ac:dyDescent="0.3">
      <c r="A44" s="24"/>
      <c r="B44" s="25" t="str">
        <f>'[1]Combined Disbursements &amp; Match'!B56</f>
        <v xml:space="preserve"> </v>
      </c>
      <c r="C44" s="26"/>
      <c r="D44" s="27"/>
      <c r="E44" s="31"/>
      <c r="F44" s="33"/>
      <c r="G44" s="28"/>
      <c r="H44" s="29"/>
      <c r="I44" s="26"/>
      <c r="J44" s="26"/>
      <c r="K44" s="26"/>
      <c r="L44" s="28"/>
      <c r="M44" s="30"/>
    </row>
    <row r="45" spans="1:13" x14ac:dyDescent="0.3">
      <c r="A45" s="24">
        <v>4</v>
      </c>
      <c r="B45" s="25" t="str">
        <f>'[1]Combined Disbursements &amp; Match'!B57</f>
        <v xml:space="preserve"> </v>
      </c>
      <c r="C45" s="26">
        <v>0</v>
      </c>
      <c r="D45" s="27" t="str">
        <f>'[1]Combined Disbursements &amp; Match'!D57</f>
        <v xml:space="preserve"> </v>
      </c>
      <c r="E45" s="31" t="str">
        <f>'[1]Combined Disbursements &amp; Match'!E57</f>
        <v xml:space="preserve"> </v>
      </c>
      <c r="F45" s="33" t="str">
        <f>'[1]Combined Disbursements &amp; Match'!F57</f>
        <v xml:space="preserve"> </v>
      </c>
      <c r="G45" s="28">
        <v>0</v>
      </c>
      <c r="H45" s="29">
        <v>0</v>
      </c>
      <c r="I45" s="26">
        <v>0</v>
      </c>
      <c r="J45" s="26">
        <v>0</v>
      </c>
      <c r="K45" s="26">
        <v>0</v>
      </c>
      <c r="L45" s="28"/>
      <c r="M45" s="30">
        <v>0</v>
      </c>
    </row>
    <row r="46" spans="1:13" x14ac:dyDescent="0.3">
      <c r="A46" s="24">
        <v>4</v>
      </c>
      <c r="B46" s="25" t="str">
        <f>'[1]Combined Disbursements &amp; Match'!B58</f>
        <v xml:space="preserve"> </v>
      </c>
      <c r="C46" s="26">
        <v>0</v>
      </c>
      <c r="D46" s="27" t="str">
        <f>'[1]Combined Disbursements &amp; Match'!D58</f>
        <v xml:space="preserve"> </v>
      </c>
      <c r="E46" s="31" t="str">
        <f>'[1]Combined Disbursements &amp; Match'!E58</f>
        <v xml:space="preserve"> </v>
      </c>
      <c r="F46" s="33" t="str">
        <f>'[1]Combined Disbursements &amp; Match'!F58</f>
        <v xml:space="preserve"> </v>
      </c>
      <c r="G46" s="28">
        <v>0</v>
      </c>
      <c r="H46" s="29">
        <v>0</v>
      </c>
      <c r="I46" s="26">
        <v>0</v>
      </c>
      <c r="J46" s="26">
        <v>0</v>
      </c>
      <c r="K46" s="26">
        <v>0</v>
      </c>
      <c r="L46" s="28"/>
      <c r="M46" s="30">
        <v>0</v>
      </c>
    </row>
    <row r="47" spans="1:13" x14ac:dyDescent="0.3">
      <c r="A47" s="24">
        <v>4</v>
      </c>
      <c r="B47" s="25" t="str">
        <f>'[1]Combined Disbursements &amp; Match'!B59</f>
        <v xml:space="preserve"> </v>
      </c>
      <c r="C47" s="26">
        <v>0</v>
      </c>
      <c r="D47" s="27" t="str">
        <f>'[1]Combined Disbursements &amp; Match'!D59</f>
        <v xml:space="preserve"> </v>
      </c>
      <c r="E47" s="31" t="str">
        <f>'[1]Combined Disbursements &amp; Match'!E59</f>
        <v xml:space="preserve"> </v>
      </c>
      <c r="F47" s="33" t="str">
        <f>'[1]Combined Disbursements &amp; Match'!F59</f>
        <v xml:space="preserve"> </v>
      </c>
      <c r="G47" s="28">
        <v>0</v>
      </c>
      <c r="H47" s="29">
        <v>0</v>
      </c>
      <c r="I47" s="26">
        <v>0</v>
      </c>
      <c r="J47" s="26">
        <v>0</v>
      </c>
      <c r="K47" s="26">
        <v>0</v>
      </c>
      <c r="L47" s="28"/>
      <c r="M47" s="30">
        <v>0</v>
      </c>
    </row>
    <row r="48" spans="1:13" x14ac:dyDescent="0.3">
      <c r="A48" s="24">
        <v>4</v>
      </c>
      <c r="B48" s="25" t="str">
        <f>'[1]Combined Disbursements &amp; Match'!B60</f>
        <v xml:space="preserve"> </v>
      </c>
      <c r="C48" s="26">
        <v>0</v>
      </c>
      <c r="D48" s="27" t="str">
        <f>'[1]Combined Disbursements &amp; Match'!D60</f>
        <v xml:space="preserve"> </v>
      </c>
      <c r="E48" s="31" t="str">
        <f>'[1]Combined Disbursements &amp; Match'!E60</f>
        <v xml:space="preserve"> </v>
      </c>
      <c r="F48" s="33" t="str">
        <f>'[1]Combined Disbursements &amp; Match'!F60</f>
        <v xml:space="preserve"> </v>
      </c>
      <c r="G48" s="28">
        <v>0</v>
      </c>
      <c r="H48" s="29">
        <v>0</v>
      </c>
      <c r="I48" s="26">
        <v>0</v>
      </c>
      <c r="J48" s="26">
        <v>0</v>
      </c>
      <c r="K48" s="26">
        <v>0</v>
      </c>
      <c r="L48" s="28"/>
      <c r="M48" s="30">
        <v>0</v>
      </c>
    </row>
    <row r="49" spans="1:13" x14ac:dyDescent="0.3">
      <c r="A49" s="24">
        <v>4</v>
      </c>
      <c r="B49" s="25" t="str">
        <f>'[1]Combined Disbursements &amp; Match'!B61</f>
        <v xml:space="preserve"> </v>
      </c>
      <c r="C49" s="26">
        <v>0</v>
      </c>
      <c r="D49" s="27" t="str">
        <f>'[1]Combined Disbursements &amp; Match'!D61</f>
        <v xml:space="preserve"> </v>
      </c>
      <c r="E49" s="31" t="str">
        <f>'[1]Combined Disbursements &amp; Match'!E61</f>
        <v xml:space="preserve"> </v>
      </c>
      <c r="F49" s="33" t="str">
        <f>'[1]Combined Disbursements &amp; Match'!F61</f>
        <v xml:space="preserve"> </v>
      </c>
      <c r="G49" s="28">
        <v>0</v>
      </c>
      <c r="H49" s="29">
        <v>0</v>
      </c>
      <c r="I49" s="26">
        <v>0</v>
      </c>
      <c r="J49" s="26">
        <v>0</v>
      </c>
      <c r="K49" s="26">
        <v>0</v>
      </c>
      <c r="L49" s="28"/>
      <c r="M49" s="30">
        <v>0</v>
      </c>
    </row>
    <row r="50" spans="1:13" x14ac:dyDescent="0.3">
      <c r="A50" s="24">
        <v>4</v>
      </c>
      <c r="B50" s="25" t="str">
        <f>'[1]Combined Disbursements &amp; Match'!B62</f>
        <v xml:space="preserve"> </v>
      </c>
      <c r="C50" s="26">
        <v>0</v>
      </c>
      <c r="D50" s="27" t="str">
        <f>'[1]Combined Disbursements &amp; Match'!D62</f>
        <v xml:space="preserve"> </v>
      </c>
      <c r="E50" s="31" t="str">
        <f>'[1]Combined Disbursements &amp; Match'!E62</f>
        <v xml:space="preserve"> </v>
      </c>
      <c r="F50" s="33" t="str">
        <f>'[1]Combined Disbursements &amp; Match'!F62</f>
        <v xml:space="preserve"> </v>
      </c>
      <c r="G50" s="28">
        <v>0</v>
      </c>
      <c r="H50" s="29">
        <v>0</v>
      </c>
      <c r="I50" s="26">
        <v>0</v>
      </c>
      <c r="J50" s="26">
        <v>0</v>
      </c>
      <c r="K50" s="26">
        <v>0</v>
      </c>
      <c r="L50" s="28"/>
      <c r="M50" s="30">
        <v>0</v>
      </c>
    </row>
    <row r="51" spans="1:13" x14ac:dyDescent="0.3">
      <c r="A51" s="24">
        <v>4</v>
      </c>
      <c r="B51" s="25" t="str">
        <f>'[1]Combined Disbursements &amp; Match'!B63</f>
        <v xml:space="preserve"> </v>
      </c>
      <c r="C51" s="26">
        <v>0</v>
      </c>
      <c r="D51" s="27" t="str">
        <f>'[1]Combined Disbursements &amp; Match'!D63</f>
        <v xml:space="preserve"> </v>
      </c>
      <c r="E51" s="31" t="str">
        <f>'[1]Combined Disbursements &amp; Match'!E63</f>
        <v xml:space="preserve"> </v>
      </c>
      <c r="F51" s="33" t="str">
        <f>'[1]Combined Disbursements &amp; Match'!F63</f>
        <v xml:space="preserve"> </v>
      </c>
      <c r="G51" s="28">
        <v>0</v>
      </c>
      <c r="H51" s="29">
        <v>0</v>
      </c>
      <c r="I51" s="26">
        <v>0</v>
      </c>
      <c r="J51" s="26">
        <v>0</v>
      </c>
      <c r="K51" s="26">
        <v>0</v>
      </c>
      <c r="L51" s="28"/>
      <c r="M51" s="30">
        <v>0</v>
      </c>
    </row>
    <row r="52" spans="1:13" x14ac:dyDescent="0.3">
      <c r="A52" s="24">
        <v>4</v>
      </c>
      <c r="B52" s="25" t="str">
        <f>'[1]Combined Disbursements &amp; Match'!B64</f>
        <v xml:space="preserve"> </v>
      </c>
      <c r="C52" s="26">
        <v>0</v>
      </c>
      <c r="D52" s="27" t="str">
        <f>'[1]Combined Disbursements &amp; Match'!D64</f>
        <v xml:space="preserve"> </v>
      </c>
      <c r="E52" s="31" t="str">
        <f>'[1]Combined Disbursements &amp; Match'!E64</f>
        <v xml:space="preserve"> </v>
      </c>
      <c r="F52" s="33" t="str">
        <f>'[1]Combined Disbursements &amp; Match'!F64</f>
        <v xml:space="preserve"> </v>
      </c>
      <c r="G52" s="28">
        <v>0</v>
      </c>
      <c r="H52" s="29">
        <v>0</v>
      </c>
      <c r="I52" s="26">
        <v>0</v>
      </c>
      <c r="J52" s="26">
        <v>0</v>
      </c>
      <c r="K52" s="26">
        <v>0</v>
      </c>
      <c r="L52" s="28"/>
      <c r="M52" s="30">
        <v>0</v>
      </c>
    </row>
    <row r="53" spans="1:13" x14ac:dyDescent="0.3">
      <c r="A53" s="24">
        <v>4</v>
      </c>
      <c r="B53" s="25" t="str">
        <f>'[1]Combined Disbursements &amp; Match'!B65</f>
        <v xml:space="preserve"> </v>
      </c>
      <c r="C53" s="26">
        <v>0</v>
      </c>
      <c r="D53" s="27" t="str">
        <f>'[1]Combined Disbursements &amp; Match'!D65</f>
        <v xml:space="preserve"> </v>
      </c>
      <c r="E53" s="31" t="str">
        <f>'[1]Combined Disbursements &amp; Match'!E65</f>
        <v xml:space="preserve"> </v>
      </c>
      <c r="F53" s="33" t="str">
        <f>'[1]Combined Disbursements &amp; Match'!F65</f>
        <v xml:space="preserve"> </v>
      </c>
      <c r="G53" s="28">
        <v>0</v>
      </c>
      <c r="H53" s="29">
        <v>0</v>
      </c>
      <c r="I53" s="26">
        <v>0</v>
      </c>
      <c r="J53" s="26">
        <v>0</v>
      </c>
      <c r="K53" s="26">
        <v>0</v>
      </c>
      <c r="L53" s="28"/>
      <c r="M53" s="30">
        <v>0</v>
      </c>
    </row>
    <row r="54" spans="1:13" x14ac:dyDescent="0.3">
      <c r="A54" s="24">
        <v>4</v>
      </c>
      <c r="B54" s="25" t="str">
        <f>'[1]Combined Disbursements &amp; Match'!B66</f>
        <v xml:space="preserve"> </v>
      </c>
      <c r="C54" s="26">
        <v>0</v>
      </c>
      <c r="D54" s="27" t="str">
        <f>'[1]Combined Disbursements &amp; Match'!D66</f>
        <v xml:space="preserve"> </v>
      </c>
      <c r="E54" s="31" t="str">
        <f>'[1]Combined Disbursements &amp; Match'!E66</f>
        <v xml:space="preserve"> </v>
      </c>
      <c r="F54" s="33" t="str">
        <f>'[1]Combined Disbursements &amp; Match'!F66</f>
        <v xml:space="preserve"> </v>
      </c>
      <c r="G54" s="28">
        <v>0</v>
      </c>
      <c r="H54" s="29">
        <v>0</v>
      </c>
      <c r="I54" s="26">
        <v>0</v>
      </c>
      <c r="J54" s="26">
        <v>0</v>
      </c>
      <c r="K54" s="26">
        <v>0</v>
      </c>
      <c r="L54" s="28"/>
      <c r="M54" s="30">
        <v>0</v>
      </c>
    </row>
    <row r="55" spans="1:13" x14ac:dyDescent="0.3">
      <c r="A55" s="24">
        <v>4</v>
      </c>
      <c r="B55" s="25" t="str">
        <f>'[1]Combined Disbursements &amp; Match'!B67</f>
        <v xml:space="preserve"> </v>
      </c>
      <c r="C55" s="26">
        <v>0</v>
      </c>
      <c r="D55" s="27" t="str">
        <f>'[1]Combined Disbursements &amp; Match'!D67</f>
        <v xml:space="preserve"> </v>
      </c>
      <c r="E55" s="31" t="str">
        <f>'[1]Combined Disbursements &amp; Match'!E67</f>
        <v xml:space="preserve"> </v>
      </c>
      <c r="F55" s="33" t="str">
        <f>'[1]Combined Disbursements &amp; Match'!F67</f>
        <v xml:space="preserve"> </v>
      </c>
      <c r="G55" s="28">
        <v>0</v>
      </c>
      <c r="H55" s="29">
        <v>0</v>
      </c>
      <c r="I55" s="26">
        <v>0</v>
      </c>
      <c r="J55" s="26">
        <v>0</v>
      </c>
      <c r="K55" s="26">
        <v>0</v>
      </c>
      <c r="L55" s="28"/>
      <c r="M55" s="30">
        <v>0</v>
      </c>
    </row>
    <row r="56" spans="1:13" x14ac:dyDescent="0.3">
      <c r="A56" s="24">
        <v>4</v>
      </c>
      <c r="B56" s="25" t="str">
        <f>'[1]Combined Disbursements &amp; Match'!B68</f>
        <v xml:space="preserve"> </v>
      </c>
      <c r="C56" s="26">
        <v>0</v>
      </c>
      <c r="D56" s="27" t="str">
        <f>'[1]Combined Disbursements &amp; Match'!D68</f>
        <v xml:space="preserve"> </v>
      </c>
      <c r="E56" s="31" t="str">
        <f>'[1]Combined Disbursements &amp; Match'!E68</f>
        <v xml:space="preserve"> </v>
      </c>
      <c r="F56" s="33" t="str">
        <f>'[1]Combined Disbursements &amp; Match'!F68</f>
        <v xml:space="preserve"> </v>
      </c>
      <c r="G56" s="28">
        <v>0</v>
      </c>
      <c r="H56" s="29">
        <v>0</v>
      </c>
      <c r="I56" s="26">
        <v>0</v>
      </c>
      <c r="J56" s="26">
        <v>0</v>
      </c>
      <c r="K56" s="26">
        <v>0</v>
      </c>
      <c r="L56" s="28"/>
      <c r="M56" s="30">
        <v>0</v>
      </c>
    </row>
    <row r="57" spans="1:13" x14ac:dyDescent="0.3">
      <c r="A57" s="24">
        <v>4</v>
      </c>
      <c r="B57" s="25" t="str">
        <f>'[1]Combined Disbursements &amp; Match'!B69</f>
        <v xml:space="preserve"> </v>
      </c>
      <c r="C57" s="26">
        <v>0</v>
      </c>
      <c r="D57" s="27" t="str">
        <f>'[1]Combined Disbursements &amp; Match'!D69</f>
        <v xml:space="preserve"> </v>
      </c>
      <c r="E57" s="31" t="str">
        <f>'[1]Combined Disbursements &amp; Match'!E69</f>
        <v xml:space="preserve"> </v>
      </c>
      <c r="F57" s="33" t="str">
        <f>'[1]Combined Disbursements &amp; Match'!F69</f>
        <v xml:space="preserve"> </v>
      </c>
      <c r="G57" s="28">
        <v>0</v>
      </c>
      <c r="H57" s="29">
        <v>0</v>
      </c>
      <c r="I57" s="26">
        <v>0</v>
      </c>
      <c r="J57" s="26">
        <v>0</v>
      </c>
      <c r="K57" s="26">
        <v>0</v>
      </c>
      <c r="L57" s="28"/>
      <c r="M57" s="30">
        <v>0</v>
      </c>
    </row>
    <row r="58" spans="1:13" x14ac:dyDescent="0.3">
      <c r="A58" s="24">
        <v>4</v>
      </c>
      <c r="B58" s="25" t="str">
        <f>'[1]Combined Disbursements &amp; Match'!B70</f>
        <v xml:space="preserve"> </v>
      </c>
      <c r="C58" s="26">
        <v>0</v>
      </c>
      <c r="D58" s="27" t="str">
        <f>'[1]Combined Disbursements &amp; Match'!D70</f>
        <v xml:space="preserve"> </v>
      </c>
      <c r="E58" s="31" t="str">
        <f>'[1]Combined Disbursements &amp; Match'!E70</f>
        <v xml:space="preserve"> </v>
      </c>
      <c r="F58" s="33" t="str">
        <f>'[1]Combined Disbursements &amp; Match'!F70</f>
        <v xml:space="preserve"> </v>
      </c>
      <c r="G58" s="28">
        <v>0</v>
      </c>
      <c r="H58" s="29">
        <v>0</v>
      </c>
      <c r="I58" s="26">
        <v>0</v>
      </c>
      <c r="J58" s="26">
        <v>0</v>
      </c>
      <c r="K58" s="26">
        <v>0</v>
      </c>
      <c r="L58" s="28"/>
      <c r="M58" s="30">
        <v>0</v>
      </c>
    </row>
    <row r="59" spans="1:13" x14ac:dyDescent="0.3">
      <c r="A59" s="24">
        <v>4</v>
      </c>
      <c r="B59" s="25" t="str">
        <f>'[1]Combined Disbursements &amp; Match'!B71</f>
        <v xml:space="preserve"> </v>
      </c>
      <c r="C59" s="26">
        <v>0</v>
      </c>
      <c r="D59" s="27" t="str">
        <f>'[1]Combined Disbursements &amp; Match'!D71</f>
        <v xml:space="preserve"> </v>
      </c>
      <c r="E59" s="31" t="str">
        <f>'[1]Combined Disbursements &amp; Match'!E71</f>
        <v xml:space="preserve"> </v>
      </c>
      <c r="F59" s="33" t="str">
        <f>'[1]Combined Disbursements &amp; Match'!F71</f>
        <v xml:space="preserve"> </v>
      </c>
      <c r="G59" s="28">
        <v>0</v>
      </c>
      <c r="H59" s="29">
        <v>0</v>
      </c>
      <c r="I59" s="26">
        <v>0</v>
      </c>
      <c r="J59" s="26">
        <v>0</v>
      </c>
      <c r="K59" s="26">
        <v>0</v>
      </c>
      <c r="L59" s="28"/>
      <c r="M59" s="30">
        <v>0</v>
      </c>
    </row>
    <row r="60" spans="1:13" x14ac:dyDescent="0.3">
      <c r="A60" s="24">
        <v>4</v>
      </c>
      <c r="B60" s="25" t="str">
        <f>'[1]Combined Disbursements &amp; Match'!B72</f>
        <v xml:space="preserve"> </v>
      </c>
      <c r="C60" s="26">
        <v>0</v>
      </c>
      <c r="D60" s="27" t="str">
        <f>'[1]Combined Disbursements &amp; Match'!D72</f>
        <v xml:space="preserve"> </v>
      </c>
      <c r="E60" s="31" t="str">
        <f>'[1]Combined Disbursements &amp; Match'!E72</f>
        <v xml:space="preserve"> </v>
      </c>
      <c r="F60" s="33" t="str">
        <f>'[1]Combined Disbursements &amp; Match'!F72</f>
        <v xml:space="preserve"> </v>
      </c>
      <c r="G60" s="28">
        <v>0</v>
      </c>
      <c r="H60" s="29">
        <v>0</v>
      </c>
      <c r="I60" s="26">
        <v>0</v>
      </c>
      <c r="J60" s="26">
        <v>0</v>
      </c>
      <c r="K60" s="26">
        <v>0</v>
      </c>
      <c r="L60" s="28"/>
      <c r="M60" s="30">
        <v>0</v>
      </c>
    </row>
    <row r="61" spans="1:13" x14ac:dyDescent="0.3">
      <c r="A61" s="24">
        <v>4</v>
      </c>
      <c r="B61" s="25" t="str">
        <f>'[1]Combined Disbursements &amp; Match'!B73</f>
        <v xml:space="preserve"> </v>
      </c>
      <c r="C61" s="26">
        <v>0</v>
      </c>
      <c r="D61" s="27" t="str">
        <f>'[1]Combined Disbursements &amp; Match'!D73</f>
        <v xml:space="preserve"> </v>
      </c>
      <c r="E61" s="31" t="str">
        <f>'[1]Combined Disbursements &amp; Match'!E73</f>
        <v xml:space="preserve"> </v>
      </c>
      <c r="F61" s="33" t="str">
        <f>'[1]Combined Disbursements &amp; Match'!F73</f>
        <v xml:space="preserve"> </v>
      </c>
      <c r="G61" s="28">
        <v>0</v>
      </c>
      <c r="H61" s="29">
        <v>0</v>
      </c>
      <c r="I61" s="26">
        <v>0</v>
      </c>
      <c r="J61" s="26">
        <v>0</v>
      </c>
      <c r="K61" s="26">
        <v>0</v>
      </c>
      <c r="L61" s="28"/>
      <c r="M61" s="30">
        <v>0</v>
      </c>
    </row>
    <row r="62" spans="1:13" x14ac:dyDescent="0.3">
      <c r="A62" s="24">
        <v>4</v>
      </c>
      <c r="B62" s="25" t="str">
        <f>'[1]Combined Disbursements &amp; Match'!B74</f>
        <v xml:space="preserve"> </v>
      </c>
      <c r="C62" s="26">
        <v>0</v>
      </c>
      <c r="D62" s="27" t="str">
        <f>'[1]Combined Disbursements &amp; Match'!D74</f>
        <v xml:space="preserve"> </v>
      </c>
      <c r="E62" s="31" t="str">
        <f>'[1]Combined Disbursements &amp; Match'!E74</f>
        <v xml:space="preserve"> </v>
      </c>
      <c r="F62" s="33" t="str">
        <f>'[1]Combined Disbursements &amp; Match'!F74</f>
        <v xml:space="preserve"> </v>
      </c>
      <c r="G62" s="28">
        <v>0</v>
      </c>
      <c r="H62" s="29">
        <v>0</v>
      </c>
      <c r="I62" s="26">
        <v>0</v>
      </c>
      <c r="J62" s="26">
        <v>0</v>
      </c>
      <c r="K62" s="26">
        <v>0</v>
      </c>
      <c r="L62" s="28"/>
      <c r="M62" s="30">
        <v>0</v>
      </c>
    </row>
    <row r="63" spans="1:13" x14ac:dyDescent="0.3">
      <c r="A63" s="24">
        <v>4</v>
      </c>
      <c r="B63" s="25" t="str">
        <f>'[1]Combined Disbursements &amp; Match'!B75</f>
        <v xml:space="preserve"> </v>
      </c>
      <c r="C63" s="26">
        <v>0</v>
      </c>
      <c r="D63" s="27" t="str">
        <f>'[1]Combined Disbursements &amp; Match'!D75</f>
        <v xml:space="preserve"> </v>
      </c>
      <c r="E63" s="31" t="str">
        <f>'[1]Combined Disbursements &amp; Match'!E75</f>
        <v xml:space="preserve"> </v>
      </c>
      <c r="F63" s="33" t="str">
        <f>'[1]Combined Disbursements &amp; Match'!F75</f>
        <v xml:space="preserve"> </v>
      </c>
      <c r="G63" s="28">
        <v>0</v>
      </c>
      <c r="H63" s="29">
        <v>0</v>
      </c>
      <c r="I63" s="26">
        <v>0</v>
      </c>
      <c r="J63" s="26">
        <v>0</v>
      </c>
      <c r="K63" s="26">
        <v>0</v>
      </c>
      <c r="L63" s="28"/>
      <c r="M63" s="30">
        <v>0</v>
      </c>
    </row>
    <row r="64" spans="1:13" x14ac:dyDescent="0.3">
      <c r="A64" s="24">
        <v>4</v>
      </c>
      <c r="B64" s="25" t="str">
        <f>'[1]Combined Disbursements &amp; Match'!B76</f>
        <v xml:space="preserve"> </v>
      </c>
      <c r="C64" s="26">
        <v>0</v>
      </c>
      <c r="D64" s="27" t="str">
        <f>'[1]Combined Disbursements &amp; Match'!D76</f>
        <v xml:space="preserve"> </v>
      </c>
      <c r="E64" s="31" t="str">
        <f>'[1]Combined Disbursements &amp; Match'!E76</f>
        <v xml:space="preserve"> </v>
      </c>
      <c r="F64" s="33" t="str">
        <f>'[1]Combined Disbursements &amp; Match'!F76</f>
        <v xml:space="preserve"> </v>
      </c>
      <c r="G64" s="28">
        <v>0</v>
      </c>
      <c r="H64" s="29">
        <v>0</v>
      </c>
      <c r="I64" s="26">
        <v>0</v>
      </c>
      <c r="J64" s="26">
        <v>0</v>
      </c>
      <c r="K64" s="26">
        <v>0</v>
      </c>
      <c r="L64" s="28"/>
      <c r="M64" s="30">
        <v>0</v>
      </c>
    </row>
    <row r="65" spans="1:13" x14ac:dyDescent="0.3">
      <c r="A65" s="24">
        <v>4</v>
      </c>
      <c r="B65" s="25" t="str">
        <f>'[1]Combined Disbursements &amp; Match'!B77</f>
        <v xml:space="preserve"> </v>
      </c>
      <c r="C65" s="26">
        <v>0</v>
      </c>
      <c r="D65" s="27" t="str">
        <f>'[1]Combined Disbursements &amp; Match'!D77</f>
        <v xml:space="preserve"> </v>
      </c>
      <c r="E65" s="31" t="str">
        <f>'[1]Combined Disbursements &amp; Match'!E77</f>
        <v xml:space="preserve"> </v>
      </c>
      <c r="F65" s="33" t="str">
        <f>'[1]Combined Disbursements &amp; Match'!F77</f>
        <v xml:space="preserve"> </v>
      </c>
      <c r="G65" s="28">
        <v>0</v>
      </c>
      <c r="H65" s="29">
        <v>0</v>
      </c>
      <c r="I65" s="26">
        <v>0</v>
      </c>
      <c r="J65" s="26">
        <v>0</v>
      </c>
      <c r="K65" s="26">
        <v>0</v>
      </c>
      <c r="L65" s="28"/>
      <c r="M65" s="30">
        <v>0</v>
      </c>
    </row>
    <row r="66" spans="1:13" x14ac:dyDescent="0.3">
      <c r="A66" s="24">
        <v>4</v>
      </c>
      <c r="B66" s="25" t="str">
        <f>'[1]Combined Disbursements &amp; Match'!B78</f>
        <v xml:space="preserve"> </v>
      </c>
      <c r="C66" s="26">
        <v>0</v>
      </c>
      <c r="D66" s="27" t="str">
        <f>'[1]Combined Disbursements &amp; Match'!D78</f>
        <v xml:space="preserve"> </v>
      </c>
      <c r="E66" s="31" t="str">
        <f>'[1]Combined Disbursements &amp; Match'!E78</f>
        <v xml:space="preserve"> </v>
      </c>
      <c r="F66" s="33" t="str">
        <f>'[1]Combined Disbursements &amp; Match'!F78</f>
        <v xml:space="preserve"> </v>
      </c>
      <c r="G66" s="28">
        <v>0</v>
      </c>
      <c r="H66" s="29">
        <v>0</v>
      </c>
      <c r="I66" s="26">
        <v>0</v>
      </c>
      <c r="J66" s="26">
        <v>0</v>
      </c>
      <c r="K66" s="26">
        <v>0</v>
      </c>
      <c r="L66" s="28"/>
      <c r="M66" s="30">
        <v>0</v>
      </c>
    </row>
    <row r="67" spans="1:13" x14ac:dyDescent="0.3">
      <c r="A67" s="24">
        <v>4</v>
      </c>
      <c r="B67" s="25" t="str">
        <f>'[1]Combined Disbursements &amp; Match'!B79</f>
        <v xml:space="preserve"> </v>
      </c>
      <c r="C67" s="26">
        <v>0</v>
      </c>
      <c r="D67" s="27" t="str">
        <f>'[1]Combined Disbursements &amp; Match'!D79</f>
        <v xml:space="preserve"> </v>
      </c>
      <c r="E67" s="31" t="str">
        <f>'[1]Combined Disbursements &amp; Match'!E79</f>
        <v xml:space="preserve"> </v>
      </c>
      <c r="F67" s="33" t="str">
        <f>'[1]Combined Disbursements &amp; Match'!F79</f>
        <v xml:space="preserve"> </v>
      </c>
      <c r="G67" s="28">
        <v>0</v>
      </c>
      <c r="H67" s="29">
        <v>0</v>
      </c>
      <c r="I67" s="26">
        <v>0</v>
      </c>
      <c r="J67" s="26">
        <v>0</v>
      </c>
      <c r="K67" s="26">
        <v>0</v>
      </c>
      <c r="L67" s="28"/>
      <c r="M67" s="30">
        <v>0</v>
      </c>
    </row>
    <row r="68" spans="1:13" x14ac:dyDescent="0.3">
      <c r="A68" s="24">
        <v>4</v>
      </c>
      <c r="B68" s="25" t="str">
        <f>'[1]Combined Disbursements &amp; Match'!B80</f>
        <v xml:space="preserve"> </v>
      </c>
      <c r="C68" s="26">
        <v>0</v>
      </c>
      <c r="D68" s="27" t="str">
        <f>'[1]Combined Disbursements &amp; Match'!D80</f>
        <v xml:space="preserve"> </v>
      </c>
      <c r="E68" s="31" t="str">
        <f>'[1]Combined Disbursements &amp; Match'!E80</f>
        <v xml:space="preserve"> </v>
      </c>
      <c r="F68" s="33" t="str">
        <f>'[1]Combined Disbursements &amp; Match'!F80</f>
        <v xml:space="preserve"> </v>
      </c>
      <c r="G68" s="28">
        <v>0</v>
      </c>
      <c r="H68" s="29">
        <v>0</v>
      </c>
      <c r="I68" s="26">
        <v>0</v>
      </c>
      <c r="J68" s="26">
        <v>0</v>
      </c>
      <c r="K68" s="26">
        <v>0</v>
      </c>
      <c r="L68" s="28"/>
      <c r="M68" s="30">
        <v>0</v>
      </c>
    </row>
    <row r="69" spans="1:13" x14ac:dyDescent="0.3">
      <c r="A69" s="24">
        <v>4</v>
      </c>
      <c r="B69" s="25" t="str">
        <f>'[1]Combined Disbursements &amp; Match'!B81</f>
        <v xml:space="preserve"> </v>
      </c>
      <c r="C69" s="26">
        <v>0</v>
      </c>
      <c r="D69" s="27" t="str">
        <f>'[1]Combined Disbursements &amp; Match'!D81</f>
        <v xml:space="preserve"> </v>
      </c>
      <c r="E69" s="31" t="str">
        <f>'[1]Combined Disbursements &amp; Match'!E81</f>
        <v xml:space="preserve"> </v>
      </c>
      <c r="F69" s="33" t="str">
        <f>'[1]Combined Disbursements &amp; Match'!F81</f>
        <v xml:space="preserve"> </v>
      </c>
      <c r="G69" s="28">
        <v>0</v>
      </c>
      <c r="H69" s="29">
        <v>0</v>
      </c>
      <c r="I69" s="26">
        <v>0</v>
      </c>
      <c r="J69" s="26">
        <v>0</v>
      </c>
      <c r="K69" s="26">
        <v>0</v>
      </c>
      <c r="L69" s="28"/>
      <c r="M69" s="30">
        <v>0</v>
      </c>
    </row>
    <row r="70" spans="1:13" x14ac:dyDescent="0.3">
      <c r="A70" s="24">
        <v>4</v>
      </c>
      <c r="B70" s="25" t="str">
        <f>'[1]Combined Disbursements &amp; Match'!B82</f>
        <v xml:space="preserve"> </v>
      </c>
      <c r="C70" s="26">
        <v>0</v>
      </c>
      <c r="D70" s="27" t="str">
        <f>'[1]Combined Disbursements &amp; Match'!D82</f>
        <v xml:space="preserve"> </v>
      </c>
      <c r="E70" s="31" t="str">
        <f>'[1]Combined Disbursements &amp; Match'!E82</f>
        <v xml:space="preserve"> </v>
      </c>
      <c r="F70" s="33" t="str">
        <f>'[1]Combined Disbursements &amp; Match'!F82</f>
        <v xml:space="preserve"> </v>
      </c>
      <c r="G70" s="28">
        <v>0</v>
      </c>
      <c r="H70" s="29">
        <v>0</v>
      </c>
      <c r="I70" s="26">
        <v>0</v>
      </c>
      <c r="J70" s="26">
        <v>0</v>
      </c>
      <c r="K70" s="26">
        <v>0</v>
      </c>
      <c r="L70" s="28"/>
      <c r="M70" s="30">
        <v>0</v>
      </c>
    </row>
    <row r="71" spans="1:13" x14ac:dyDescent="0.3">
      <c r="A71" s="24">
        <v>4</v>
      </c>
      <c r="B71" s="25" t="str">
        <f>'[1]Combined Disbursements &amp; Match'!B83</f>
        <v xml:space="preserve"> </v>
      </c>
      <c r="C71" s="26">
        <v>0</v>
      </c>
      <c r="D71" s="27" t="str">
        <f>'[1]Combined Disbursements &amp; Match'!D83</f>
        <v xml:space="preserve"> </v>
      </c>
      <c r="E71" s="31" t="str">
        <f>'[1]Combined Disbursements &amp; Match'!E83</f>
        <v xml:space="preserve"> </v>
      </c>
      <c r="F71" s="33" t="str">
        <f>'[1]Combined Disbursements &amp; Match'!F83</f>
        <v xml:space="preserve"> </v>
      </c>
      <c r="G71" s="28">
        <v>0</v>
      </c>
      <c r="H71" s="29">
        <v>0</v>
      </c>
      <c r="I71" s="26">
        <v>0</v>
      </c>
      <c r="J71" s="26">
        <v>0</v>
      </c>
      <c r="K71" s="26">
        <v>0</v>
      </c>
      <c r="L71" s="28"/>
      <c r="M71" s="30">
        <v>0</v>
      </c>
    </row>
    <row r="72" spans="1:13" x14ac:dyDescent="0.3">
      <c r="A72" s="24">
        <v>4</v>
      </c>
      <c r="B72" s="25" t="str">
        <f>'[1]Combined Disbursements &amp; Match'!B84</f>
        <v xml:space="preserve"> </v>
      </c>
      <c r="C72" s="26">
        <v>0</v>
      </c>
      <c r="D72" s="27" t="str">
        <f>'[1]Combined Disbursements &amp; Match'!D84</f>
        <v xml:space="preserve"> </v>
      </c>
      <c r="E72" s="31" t="str">
        <f>'[1]Combined Disbursements &amp; Match'!E84</f>
        <v xml:space="preserve"> </v>
      </c>
      <c r="F72" s="33" t="str">
        <f>'[1]Combined Disbursements &amp; Match'!F84</f>
        <v xml:space="preserve"> </v>
      </c>
      <c r="G72" s="28">
        <v>0</v>
      </c>
      <c r="H72" s="29">
        <v>0</v>
      </c>
      <c r="I72" s="26">
        <v>0</v>
      </c>
      <c r="J72" s="26">
        <v>0</v>
      </c>
      <c r="K72" s="26">
        <v>0</v>
      </c>
      <c r="L72" s="28"/>
      <c r="M72" s="30">
        <v>0</v>
      </c>
    </row>
    <row r="73" spans="1:13" x14ac:dyDescent="0.3">
      <c r="A73" s="24">
        <v>4</v>
      </c>
      <c r="B73" s="25" t="str">
        <f>'[1]Combined Disbursements &amp; Match'!B85</f>
        <v xml:space="preserve"> </v>
      </c>
      <c r="C73" s="26">
        <v>0</v>
      </c>
      <c r="D73" s="27" t="str">
        <f>'[1]Combined Disbursements &amp; Match'!D85</f>
        <v xml:space="preserve"> </v>
      </c>
      <c r="E73" s="31" t="str">
        <f>'[1]Combined Disbursements &amp; Match'!E85</f>
        <v xml:space="preserve"> </v>
      </c>
      <c r="F73" s="33" t="str">
        <f>'[1]Combined Disbursements &amp; Match'!F85</f>
        <v xml:space="preserve"> </v>
      </c>
      <c r="G73" s="28">
        <v>0</v>
      </c>
      <c r="H73" s="29">
        <v>0</v>
      </c>
      <c r="I73" s="26">
        <v>0</v>
      </c>
      <c r="J73" s="26">
        <v>0</v>
      </c>
      <c r="K73" s="26">
        <v>0</v>
      </c>
      <c r="L73" s="28"/>
      <c r="M73" s="30">
        <v>0</v>
      </c>
    </row>
    <row r="74" spans="1:13" x14ac:dyDescent="0.3">
      <c r="A74" s="24">
        <v>4</v>
      </c>
      <c r="B74" s="25" t="str">
        <f>'[1]Combined Disbursements &amp; Match'!B86</f>
        <v xml:space="preserve"> </v>
      </c>
      <c r="C74" s="26">
        <v>0</v>
      </c>
      <c r="D74" s="27" t="str">
        <f>'[1]Combined Disbursements &amp; Match'!D86</f>
        <v xml:space="preserve"> </v>
      </c>
      <c r="E74" s="31" t="str">
        <f>'[1]Combined Disbursements &amp; Match'!E86</f>
        <v xml:space="preserve"> </v>
      </c>
      <c r="F74" s="33" t="str">
        <f>'[1]Combined Disbursements &amp; Match'!F86</f>
        <v xml:space="preserve"> </v>
      </c>
      <c r="G74" s="28">
        <v>0</v>
      </c>
      <c r="H74" s="29">
        <v>0</v>
      </c>
      <c r="I74" s="26">
        <v>0</v>
      </c>
      <c r="J74" s="26">
        <v>0</v>
      </c>
      <c r="K74" s="26">
        <v>0</v>
      </c>
      <c r="L74" s="28"/>
      <c r="M74" s="30">
        <v>0</v>
      </c>
    </row>
  </sheetData>
  <autoFilter ref="A14:A74" xr:uid="{00000000-0009-0000-0000-000000000000}"/>
  <mergeCells count="7">
    <mergeCell ref="A14:A16"/>
    <mergeCell ref="F14:F16"/>
    <mergeCell ref="G14:G16"/>
    <mergeCell ref="H14:H16"/>
    <mergeCell ref="B5:D5"/>
    <mergeCell ref="B7:D7"/>
    <mergeCell ref="H10:M10"/>
  </mergeCells>
  <phoneticPr fontId="11" type="noConversion"/>
  <pageMargins left="0.25" right="0.25" top="0.75" bottom="0.75" header="0.3" footer="0.3"/>
  <pageSetup scale="76" fitToHeight="0" orientation="landscape" r:id="rId1"/>
  <headerFooter>
    <oddHeader>&amp;C&amp;"-,Bold"&amp;14MATCHING FUNDS JOURNAL&amp;R&amp;P OF &amp;N</oddHeader>
    <oddFooter>&amp;L&amp;"-,Italic"
Matching Funds Journal (MFJ)&amp;RRevised:   August 31, 2017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10f2cb44-b37d-4693-a5c3-140ab663d372">33E6D4FPPFNA-223884491-2038</_dlc_DocId>
    <_dlc_DocIdUrl xmlns="10f2cb44-b37d-4693-a5c3-140ab663d372">
      <Url>https://doa.wi.gov/_layouts/15/DocIdRedir.aspx?ID=33E6D4FPPFNA-223884491-2038</Url>
      <Description>33E6D4FPPFNA-223884491-2038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3" ma:contentTypeDescription="Create a new document." ma:contentTypeScope="" ma:versionID="4f06f7cca88cd036e2b557d1d5691baa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e15a55f965ccf61bcffbaf2838448d8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53465D-15E5-4000-83F6-B805DCA57AAF}">
  <ds:schemaRefs>
    <ds:schemaRef ds:uri="http://schemas.microsoft.com/office/2006/metadata/properties"/>
    <ds:schemaRef ds:uri="http://schemas.microsoft.com/office/infopath/2007/PartnerControls"/>
    <ds:schemaRef ds:uri="bb65cc95-6d4e-4879-a879-9838761499af"/>
    <ds:schemaRef ds:uri="9e30f06f-ad7a-453a-8e08-8a8878e30bd1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BA6795B-FD95-4FED-A8E6-E90FD9923B8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99D1645-45F3-4581-99A2-00F23FAB8C58}"/>
</file>

<file path=customXml/itemProps4.xml><?xml version="1.0" encoding="utf-8"?>
<ds:datastoreItem xmlns:ds="http://schemas.openxmlformats.org/officeDocument/2006/customXml" ds:itemID="{4851667E-4CF5-48EF-B36D-19F0675739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Match Funds Journal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Storm, Joanna L - DOA</dc:creator>
  <cp:lastModifiedBy>Davis, Angela - DOA</cp:lastModifiedBy>
  <cp:lastPrinted>2021-07-02T16:53:25Z</cp:lastPrinted>
  <dcterms:created xsi:type="dcterms:W3CDTF">2017-07-26T20:36:21Z</dcterms:created>
  <dcterms:modified xsi:type="dcterms:W3CDTF">2021-07-02T17:08:04Z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e24eb6fd-960f-4d98-b0f3-69ba217158ae</vt:lpwstr>
  </property>
  <property fmtid="{D5CDD505-2E9C-101B-9397-08002B2CF9AE}" pid="3" name="ContentTypeId">
    <vt:lpwstr>0x010100E9B479DE97358D43AEB72738EE1F2D08</vt:lpwstr>
  </property>
</Properties>
</file>